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T:\Acctserv\Cost Accounting\Service Centers\"/>
    </mc:Choice>
  </mc:AlternateContent>
  <xr:revisionPtr revIDLastSave="0" documentId="13_ncr:1_{84A3B474-3A4D-4861-880B-EEB577727946}" xr6:coauthVersionLast="47" xr6:coauthVersionMax="47" xr10:uidLastSave="{00000000-0000-0000-0000-000000000000}"/>
  <bookViews>
    <workbookView xWindow="22932" yWindow="-108" windowWidth="23256" windowHeight="12456" tabRatio="720" activeTab="1" xr2:uid="{00000000-000D-0000-FFFF-FFFF00000000}"/>
  </bookViews>
  <sheets>
    <sheet name="Instructions" sheetId="2" r:id="rId1"/>
    <sheet name="Rate Analysis" sheetId="3" r:id="rId2"/>
    <sheet name="Rate Analysis Example" sheetId="5" r:id="rId3"/>
    <sheet name="Subsidy Calculation" sheetId="8" r:id="rId4"/>
    <sheet name="Subsidy Calculation Example" sheetId="9" r:id="rId5"/>
    <sheet name="Summary-Signature Form" sheetId="7" r:id="rId6"/>
  </sheets>
  <definedNames>
    <definedName name="_xlnm.Print_Area" localSheetId="2">'Rate Analysis Example'!$A$1:$AP$111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3" i="3" l="1"/>
  <c r="AN52" i="3"/>
  <c r="AN51" i="3"/>
  <c r="AN50" i="3"/>
  <c r="AN49" i="3"/>
  <c r="AN48" i="3"/>
  <c r="AN47" i="3"/>
  <c r="AN46" i="3"/>
  <c r="AN45" i="3"/>
  <c r="AN44" i="3"/>
  <c r="AL53" i="3"/>
  <c r="AL52" i="3"/>
  <c r="AL51" i="3"/>
  <c r="AL50" i="3"/>
  <c r="AL49" i="3"/>
  <c r="AL48" i="3"/>
  <c r="AL47" i="3"/>
  <c r="AL46" i="3"/>
  <c r="AL45" i="3"/>
  <c r="AL44" i="3"/>
  <c r="AJ53" i="3"/>
  <c r="AJ52" i="3"/>
  <c r="AJ51" i="3"/>
  <c r="AJ50" i="3"/>
  <c r="AJ49" i="3"/>
  <c r="AJ48" i="3"/>
  <c r="AJ47" i="3"/>
  <c r="AJ46" i="3"/>
  <c r="AJ45" i="3"/>
  <c r="AJ44" i="3"/>
  <c r="AH53" i="3"/>
  <c r="AH52" i="3"/>
  <c r="AH51" i="3"/>
  <c r="AH50" i="3"/>
  <c r="AH49" i="3"/>
  <c r="AH48" i="3"/>
  <c r="AH47" i="3"/>
  <c r="AH46" i="3"/>
  <c r="AH45" i="3"/>
  <c r="AH44" i="3"/>
  <c r="AF53" i="3"/>
  <c r="AF52" i="3"/>
  <c r="AF51" i="3"/>
  <c r="AF50" i="3"/>
  <c r="AF49" i="3"/>
  <c r="AF48" i="3"/>
  <c r="AF47" i="3"/>
  <c r="AF46" i="3"/>
  <c r="AF45" i="3"/>
  <c r="AF44" i="3"/>
  <c r="AD53" i="3"/>
  <c r="AD52" i="3"/>
  <c r="AD51" i="3"/>
  <c r="AD50" i="3"/>
  <c r="AD49" i="3"/>
  <c r="AD48" i="3"/>
  <c r="AD47" i="3"/>
  <c r="AD46" i="3"/>
  <c r="AD45" i="3"/>
  <c r="AD44" i="3"/>
  <c r="AB53" i="3"/>
  <c r="AB52" i="3"/>
  <c r="AB51" i="3"/>
  <c r="AB50" i="3"/>
  <c r="AB49" i="3"/>
  <c r="AB48" i="3"/>
  <c r="AB47" i="3"/>
  <c r="AB46" i="3"/>
  <c r="AB45" i="3"/>
  <c r="AB44" i="3"/>
  <c r="X53" i="3"/>
  <c r="X52" i="3"/>
  <c r="X51" i="3"/>
  <c r="X50" i="3"/>
  <c r="X49" i="3"/>
  <c r="X48" i="3"/>
  <c r="X47" i="3"/>
  <c r="X46" i="3"/>
  <c r="X45" i="3"/>
  <c r="X44" i="3"/>
  <c r="V53" i="3"/>
  <c r="V52" i="3"/>
  <c r="V51" i="3"/>
  <c r="V50" i="3"/>
  <c r="V49" i="3"/>
  <c r="V48" i="3"/>
  <c r="V47" i="3"/>
  <c r="V46" i="3"/>
  <c r="V45" i="3"/>
  <c r="V44" i="3"/>
  <c r="T53" i="3"/>
  <c r="T52" i="3"/>
  <c r="T51" i="3"/>
  <c r="T50" i="3"/>
  <c r="T49" i="3"/>
  <c r="T48" i="3"/>
  <c r="T47" i="3"/>
  <c r="T46" i="3"/>
  <c r="T45" i="3"/>
  <c r="T44" i="3"/>
  <c r="R53" i="3"/>
  <c r="R52" i="3"/>
  <c r="R51" i="3"/>
  <c r="R50" i="3"/>
  <c r="R49" i="3"/>
  <c r="R48" i="3"/>
  <c r="R47" i="3"/>
  <c r="R46" i="3"/>
  <c r="R45" i="3"/>
  <c r="R44" i="3"/>
  <c r="P53" i="3"/>
  <c r="P52" i="3"/>
  <c r="P51" i="3"/>
  <c r="P50" i="3"/>
  <c r="P49" i="3"/>
  <c r="P48" i="3"/>
  <c r="P47" i="3"/>
  <c r="P46" i="3"/>
  <c r="P45" i="3"/>
  <c r="P44" i="3"/>
  <c r="N53" i="3"/>
  <c r="N52" i="3"/>
  <c r="N51" i="3"/>
  <c r="N50" i="3"/>
  <c r="N49" i="3"/>
  <c r="N48" i="3"/>
  <c r="N47" i="3"/>
  <c r="N46" i="3"/>
  <c r="N45" i="3"/>
  <c r="N44" i="3"/>
  <c r="L53" i="3"/>
  <c r="L52" i="3"/>
  <c r="L51" i="3"/>
  <c r="L50" i="3"/>
  <c r="L49" i="3"/>
  <c r="L48" i="3"/>
  <c r="L47" i="3"/>
  <c r="L46" i="3"/>
  <c r="L45" i="3"/>
  <c r="L44" i="3"/>
  <c r="AD33" i="3"/>
  <c r="AB34" i="3"/>
  <c r="X33" i="3"/>
  <c r="T34" i="3"/>
  <c r="AP34" i="3"/>
  <c r="N34" i="3"/>
  <c r="I34" i="3"/>
  <c r="AN34" i="3" s="1"/>
  <c r="AP33" i="3"/>
  <c r="I33" i="3"/>
  <c r="L33" i="3" s="1"/>
  <c r="AP32" i="3"/>
  <c r="I32" i="3"/>
  <c r="N32" i="3" s="1"/>
  <c r="R19" i="3"/>
  <c r="AP20" i="3"/>
  <c r="F20" i="3"/>
  <c r="H20" i="3" s="1"/>
  <c r="I20" i="3" s="1"/>
  <c r="AP19" i="3"/>
  <c r="F19" i="3"/>
  <c r="H19" i="3" s="1"/>
  <c r="I19" i="3" s="1"/>
  <c r="AL19" i="3" s="1"/>
  <c r="AP18" i="3"/>
  <c r="F18" i="3"/>
  <c r="H18" i="3" s="1"/>
  <c r="I18" i="3" s="1"/>
  <c r="AL18" i="3" s="1"/>
  <c r="AP17" i="3"/>
  <c r="F17" i="3"/>
  <c r="H17" i="3" s="1"/>
  <c r="I17" i="3" s="1"/>
  <c r="L17" i="3" s="1"/>
  <c r="N33" i="3" l="1"/>
  <c r="AH33" i="3"/>
  <c r="AJ34" i="3"/>
  <c r="AF33" i="3"/>
  <c r="AN33" i="3"/>
  <c r="P33" i="3"/>
  <c r="AL33" i="3"/>
  <c r="R33" i="3"/>
  <c r="V33" i="3"/>
  <c r="R32" i="3"/>
  <c r="AD34" i="3"/>
  <c r="AH32" i="3"/>
  <c r="L18" i="3"/>
  <c r="P34" i="3"/>
  <c r="T32" i="3"/>
  <c r="AF34" i="3"/>
  <c r="AJ32" i="3"/>
  <c r="X17" i="3"/>
  <c r="AF18" i="3"/>
  <c r="AN17" i="3"/>
  <c r="L34" i="3"/>
  <c r="R34" i="3"/>
  <c r="T33" i="3"/>
  <c r="V32" i="3"/>
  <c r="AH34" i="3"/>
  <c r="AJ33" i="3"/>
  <c r="AL32" i="3"/>
  <c r="T18" i="3"/>
  <c r="AB18" i="3"/>
  <c r="P18" i="3"/>
  <c r="X18" i="3"/>
  <c r="AN18" i="3"/>
  <c r="X32" i="3"/>
  <c r="AN32" i="3"/>
  <c r="V34" i="3"/>
  <c r="AL34" i="3"/>
  <c r="X34" i="3"/>
  <c r="AB32" i="3"/>
  <c r="AJ18" i="3"/>
  <c r="AB33" i="3"/>
  <c r="AD32" i="3"/>
  <c r="AJ17" i="3"/>
  <c r="P32" i="3"/>
  <c r="AF32" i="3"/>
  <c r="AN20" i="3"/>
  <c r="AJ20" i="3"/>
  <c r="AF20" i="3"/>
  <c r="AB20" i="3"/>
  <c r="X20" i="3"/>
  <c r="T20" i="3"/>
  <c r="P20" i="3"/>
  <c r="L20" i="3"/>
  <c r="AL20" i="3"/>
  <c r="AH20" i="3"/>
  <c r="AD20" i="3"/>
  <c r="V20" i="3"/>
  <c r="AL17" i="3"/>
  <c r="AH17" i="3"/>
  <c r="AD17" i="3"/>
  <c r="V17" i="3"/>
  <c r="R17" i="3"/>
  <c r="N17" i="3"/>
  <c r="AN19" i="3"/>
  <c r="AJ19" i="3"/>
  <c r="AF19" i="3"/>
  <c r="AB19" i="3"/>
  <c r="X19" i="3"/>
  <c r="T19" i="3"/>
  <c r="P19" i="3"/>
  <c r="L19" i="3"/>
  <c r="N19" i="3"/>
  <c r="R20" i="3"/>
  <c r="T17" i="3"/>
  <c r="V19" i="3"/>
  <c r="AF17" i="3"/>
  <c r="AH19" i="3"/>
  <c r="N20" i="3"/>
  <c r="P17" i="3"/>
  <c r="AB17" i="3"/>
  <c r="AD19" i="3"/>
  <c r="L32" i="3"/>
  <c r="N18" i="3"/>
  <c r="R18" i="3"/>
  <c r="V18" i="3"/>
  <c r="AD18" i="3"/>
  <c r="AH18" i="3"/>
  <c r="D16" i="9"/>
  <c r="D16" i="8"/>
  <c r="C23" i="8"/>
  <c r="D23" i="8"/>
  <c r="C24" i="8"/>
  <c r="D24" i="8"/>
  <c r="C25" i="8"/>
  <c r="D25" i="8"/>
  <c r="C26" i="8"/>
  <c r="D26" i="8"/>
  <c r="C27" i="8"/>
  <c r="D27" i="8"/>
  <c r="C62" i="7" l="1"/>
  <c r="C61" i="7"/>
  <c r="C60" i="7"/>
  <c r="C59" i="7"/>
  <c r="C58" i="7"/>
  <c r="C57" i="7"/>
  <c r="C56" i="7"/>
  <c r="C55" i="7"/>
  <c r="C54" i="7"/>
  <c r="C53" i="7"/>
  <c r="D46" i="7"/>
  <c r="C46" i="7"/>
  <c r="D45" i="7"/>
  <c r="C45" i="7"/>
  <c r="D44" i="7"/>
  <c r="C44" i="7"/>
  <c r="D43" i="7"/>
  <c r="C43" i="7"/>
  <c r="D42" i="7"/>
  <c r="C42" i="7"/>
  <c r="D41" i="7"/>
  <c r="C41" i="7"/>
  <c r="D40" i="7"/>
  <c r="C40" i="7"/>
  <c r="D39" i="7"/>
  <c r="C39" i="7"/>
  <c r="D38" i="7"/>
  <c r="C38" i="7"/>
  <c r="D37" i="7"/>
  <c r="C37" i="7"/>
  <c r="D36" i="7"/>
  <c r="C36" i="7"/>
  <c r="D35" i="7"/>
  <c r="C35" i="7"/>
  <c r="D34" i="7"/>
  <c r="C34" i="7"/>
  <c r="D33" i="7"/>
  <c r="C33" i="7"/>
  <c r="D32" i="7"/>
  <c r="C32" i="7"/>
  <c r="D7" i="9" l="1"/>
  <c r="I37" i="9"/>
  <c r="I36" i="9"/>
  <c r="I35" i="9"/>
  <c r="I34" i="9"/>
  <c r="I33" i="9"/>
  <c r="I32" i="9"/>
  <c r="I31" i="9"/>
  <c r="I30" i="9"/>
  <c r="I29" i="9"/>
  <c r="I28" i="9"/>
  <c r="I27" i="9"/>
  <c r="I26" i="9"/>
  <c r="I25" i="9"/>
  <c r="I24" i="9"/>
  <c r="I23" i="9"/>
  <c r="H37" i="9"/>
  <c r="H36" i="9"/>
  <c r="H35" i="9"/>
  <c r="H34" i="9"/>
  <c r="H33" i="9"/>
  <c r="H32" i="9"/>
  <c r="H31" i="9"/>
  <c r="H30" i="9"/>
  <c r="H29" i="9"/>
  <c r="H28" i="9"/>
  <c r="H27" i="9"/>
  <c r="H26" i="9"/>
  <c r="H25" i="9"/>
  <c r="H24" i="9"/>
  <c r="H23" i="9"/>
  <c r="F37" i="9"/>
  <c r="L37" i="9" s="1"/>
  <c r="E37" i="9"/>
  <c r="D37" i="9"/>
  <c r="C37" i="9"/>
  <c r="F36" i="9"/>
  <c r="L36" i="9" s="1"/>
  <c r="E36" i="9"/>
  <c r="D36" i="9"/>
  <c r="C36" i="9"/>
  <c r="F35" i="9"/>
  <c r="L35" i="9" s="1"/>
  <c r="E35" i="9"/>
  <c r="D35" i="9"/>
  <c r="C35" i="9"/>
  <c r="F34" i="9"/>
  <c r="E34" i="9"/>
  <c r="D34" i="9"/>
  <c r="C34" i="9"/>
  <c r="F33" i="9"/>
  <c r="E33" i="9"/>
  <c r="D33" i="9"/>
  <c r="C33" i="9"/>
  <c r="F32" i="9"/>
  <c r="E32" i="9"/>
  <c r="D32" i="9"/>
  <c r="C32" i="9"/>
  <c r="F31" i="9"/>
  <c r="E31" i="9"/>
  <c r="D31" i="9"/>
  <c r="C31" i="9"/>
  <c r="F30" i="9"/>
  <c r="E30" i="9"/>
  <c r="D30" i="9"/>
  <c r="C30" i="9"/>
  <c r="F29" i="9"/>
  <c r="E29" i="9"/>
  <c r="D29" i="9"/>
  <c r="C29" i="9"/>
  <c r="F28" i="9"/>
  <c r="E28" i="9"/>
  <c r="D28" i="9"/>
  <c r="C28" i="9"/>
  <c r="F27" i="9"/>
  <c r="E27" i="9"/>
  <c r="D27" i="9"/>
  <c r="C27" i="9"/>
  <c r="F26" i="9"/>
  <c r="E26" i="9"/>
  <c r="D26" i="9"/>
  <c r="C26" i="9"/>
  <c r="F25" i="9"/>
  <c r="E25" i="9"/>
  <c r="K25" i="9" s="1"/>
  <c r="D25" i="9"/>
  <c r="C25" i="9"/>
  <c r="F24" i="9"/>
  <c r="L24" i="9" s="1"/>
  <c r="E24" i="9"/>
  <c r="D24" i="9"/>
  <c r="C24" i="9"/>
  <c r="F23" i="9"/>
  <c r="L23" i="9" s="1"/>
  <c r="E23" i="9"/>
  <c r="D23" i="9"/>
  <c r="C23" i="9"/>
  <c r="D9" i="9"/>
  <c r="C9" i="9"/>
  <c r="D6" i="9"/>
  <c r="D5" i="9"/>
  <c r="D4" i="9"/>
  <c r="D3" i="9"/>
  <c r="D2" i="9"/>
  <c r="M54" i="9"/>
  <c r="M53" i="9"/>
  <c r="M52" i="9"/>
  <c r="D7" i="7"/>
  <c r="L25" i="9" l="1"/>
  <c r="L29" i="9"/>
  <c r="K24" i="9"/>
  <c r="K28" i="9"/>
  <c r="K32" i="9"/>
  <c r="K36" i="9"/>
  <c r="L33" i="9"/>
  <c r="K23" i="9"/>
  <c r="L28" i="9"/>
  <c r="L32" i="9"/>
  <c r="M56" i="9"/>
  <c r="L27" i="9"/>
  <c r="L31" i="9"/>
  <c r="K26" i="9"/>
  <c r="K27" i="9"/>
  <c r="K29" i="9"/>
  <c r="L26" i="9"/>
  <c r="L30" i="9"/>
  <c r="L34" i="9"/>
  <c r="K33" i="9"/>
  <c r="K37" i="9"/>
  <c r="K30" i="9"/>
  <c r="K34" i="9"/>
  <c r="K31" i="9"/>
  <c r="K35" i="9"/>
  <c r="H59" i="7"/>
  <c r="H58" i="7"/>
  <c r="H57" i="7"/>
  <c r="H56" i="7"/>
  <c r="H55" i="7"/>
  <c r="H54" i="7"/>
  <c r="H53" i="7"/>
  <c r="I21" i="7"/>
  <c r="L39" i="9" l="1"/>
  <c r="K39" i="9"/>
  <c r="M39" i="9" s="1"/>
  <c r="H23" i="8"/>
  <c r="M54" i="8"/>
  <c r="H62" i="7" s="1"/>
  <c r="M53" i="8"/>
  <c r="H61" i="7" s="1"/>
  <c r="M52" i="8"/>
  <c r="H60" i="7" s="1"/>
  <c r="I37" i="8"/>
  <c r="I36" i="8"/>
  <c r="I35" i="8"/>
  <c r="I34" i="8"/>
  <c r="I33" i="8"/>
  <c r="I32" i="8"/>
  <c r="I31" i="8"/>
  <c r="I30" i="8"/>
  <c r="I29" i="8"/>
  <c r="I28" i="8"/>
  <c r="I27" i="8"/>
  <c r="I26" i="8"/>
  <c r="I25" i="8"/>
  <c r="I24" i="8"/>
  <c r="I23" i="8"/>
  <c r="H37" i="8"/>
  <c r="H36" i="8"/>
  <c r="H35" i="8"/>
  <c r="H34" i="8"/>
  <c r="H33" i="8"/>
  <c r="H32" i="8"/>
  <c r="H31" i="8"/>
  <c r="H30" i="8"/>
  <c r="H29" i="8"/>
  <c r="H28" i="8"/>
  <c r="H27" i="8"/>
  <c r="H26" i="8"/>
  <c r="H25" i="8"/>
  <c r="H24" i="8"/>
  <c r="F37" i="8"/>
  <c r="E37" i="8"/>
  <c r="D37" i="8"/>
  <c r="C37" i="8"/>
  <c r="F36" i="8"/>
  <c r="E36" i="8"/>
  <c r="D36" i="8"/>
  <c r="C36" i="8"/>
  <c r="F35" i="8"/>
  <c r="E35" i="8"/>
  <c r="D35" i="8"/>
  <c r="C35" i="8"/>
  <c r="F34" i="8"/>
  <c r="E34" i="8"/>
  <c r="D34" i="8"/>
  <c r="C34" i="8"/>
  <c r="F33" i="8"/>
  <c r="E33" i="8"/>
  <c r="D33" i="8"/>
  <c r="C33" i="8"/>
  <c r="F32" i="8"/>
  <c r="E32" i="8"/>
  <c r="D32" i="8"/>
  <c r="C32" i="8"/>
  <c r="F31" i="8"/>
  <c r="E31" i="8"/>
  <c r="D31" i="8"/>
  <c r="C31" i="8"/>
  <c r="F30" i="8"/>
  <c r="E30" i="8"/>
  <c r="D30" i="8"/>
  <c r="C30" i="8"/>
  <c r="F29" i="8"/>
  <c r="E29" i="8"/>
  <c r="D29" i="8"/>
  <c r="C29" i="8"/>
  <c r="F28" i="8"/>
  <c r="E28" i="8"/>
  <c r="D28" i="8"/>
  <c r="C28" i="8"/>
  <c r="F27" i="8"/>
  <c r="E27" i="8"/>
  <c r="F26" i="8"/>
  <c r="E26" i="8"/>
  <c r="F25" i="8"/>
  <c r="E25" i="8"/>
  <c r="F24" i="8"/>
  <c r="E24" i="8"/>
  <c r="F23" i="8"/>
  <c r="E23" i="8"/>
  <c r="D9" i="8"/>
  <c r="C9" i="8"/>
  <c r="D7" i="8"/>
  <c r="D6" i="8"/>
  <c r="D5" i="8"/>
  <c r="D4" i="8"/>
  <c r="D3" i="8"/>
  <c r="D2" i="8"/>
  <c r="I46" i="7"/>
  <c r="I45" i="7"/>
  <c r="I44" i="7"/>
  <c r="I43" i="7"/>
  <c r="I42" i="7"/>
  <c r="I41" i="7"/>
  <c r="I40" i="7"/>
  <c r="I39" i="7"/>
  <c r="I38" i="7"/>
  <c r="I37" i="7"/>
  <c r="I36" i="7"/>
  <c r="I35" i="7"/>
  <c r="I34" i="7"/>
  <c r="I33" i="7"/>
  <c r="I32" i="7"/>
  <c r="H46" i="7"/>
  <c r="H45" i="7"/>
  <c r="H44" i="7"/>
  <c r="H43" i="7"/>
  <c r="H42" i="7"/>
  <c r="H41" i="7"/>
  <c r="H40" i="7"/>
  <c r="H39" i="7"/>
  <c r="H38" i="7"/>
  <c r="H37" i="7"/>
  <c r="H36" i="7"/>
  <c r="H35" i="7"/>
  <c r="H34" i="7"/>
  <c r="H33" i="7"/>
  <c r="H32" i="7"/>
  <c r="E94" i="3"/>
  <c r="F94" i="3"/>
  <c r="F27" i="7" s="1"/>
  <c r="D9" i="7"/>
  <c r="C9" i="7"/>
  <c r="D6" i="7"/>
  <c r="D5" i="7"/>
  <c r="D4" i="7"/>
  <c r="D3" i="7"/>
  <c r="D2" i="7"/>
  <c r="F24" i="3"/>
  <c r="F23" i="3"/>
  <c r="F22" i="3"/>
  <c r="F21" i="3"/>
  <c r="F16" i="3"/>
  <c r="F15" i="3"/>
  <c r="F20" i="5"/>
  <c r="F19" i="5"/>
  <c r="H19" i="5" s="1"/>
  <c r="I19" i="5" s="1"/>
  <c r="F18" i="5"/>
  <c r="H18" i="5" s="1"/>
  <c r="I18" i="5" s="1"/>
  <c r="F17" i="5"/>
  <c r="H17" i="5" s="1"/>
  <c r="I17" i="5" s="1"/>
  <c r="F16" i="5"/>
  <c r="H16" i="5" s="1"/>
  <c r="I16" i="5" s="1"/>
  <c r="F15" i="5"/>
  <c r="H15" i="5" s="1"/>
  <c r="I15" i="5" s="1"/>
  <c r="AN109" i="5"/>
  <c r="AL109" i="5"/>
  <c r="AJ109" i="5"/>
  <c r="AH109" i="5"/>
  <c r="AF109" i="5"/>
  <c r="AD109" i="5"/>
  <c r="AB109" i="5"/>
  <c r="Z109" i="5"/>
  <c r="X109" i="5"/>
  <c r="V109" i="5"/>
  <c r="T109" i="5"/>
  <c r="R109" i="5"/>
  <c r="P109" i="5"/>
  <c r="N109" i="5"/>
  <c r="L109" i="5"/>
  <c r="AN102" i="5"/>
  <c r="AL102" i="5"/>
  <c r="AJ102" i="5"/>
  <c r="AH102" i="5"/>
  <c r="AF102" i="5"/>
  <c r="AD102" i="5"/>
  <c r="AB102" i="5"/>
  <c r="Z102" i="5"/>
  <c r="X102" i="5"/>
  <c r="V102" i="5"/>
  <c r="T102" i="5"/>
  <c r="R102" i="5"/>
  <c r="P102" i="5"/>
  <c r="N102" i="5"/>
  <c r="L102" i="5"/>
  <c r="R100" i="5"/>
  <c r="P100" i="5"/>
  <c r="N100" i="5"/>
  <c r="F87" i="5"/>
  <c r="E87" i="5"/>
  <c r="I87" i="5" s="1"/>
  <c r="I86" i="5"/>
  <c r="I85" i="5"/>
  <c r="I84" i="5"/>
  <c r="I83" i="5"/>
  <c r="I82" i="5"/>
  <c r="I81" i="5"/>
  <c r="I80" i="5"/>
  <c r="I79" i="5"/>
  <c r="I78" i="5"/>
  <c r="I77" i="5"/>
  <c r="I76" i="5"/>
  <c r="I75" i="5"/>
  <c r="I74" i="5"/>
  <c r="I73" i="5"/>
  <c r="I72" i="5"/>
  <c r="I59" i="5"/>
  <c r="I65" i="5" s="1"/>
  <c r="D15" i="9" s="1"/>
  <c r="AP57" i="5"/>
  <c r="AN57" i="5"/>
  <c r="AL57" i="5"/>
  <c r="AJ57" i="5"/>
  <c r="AH57" i="5"/>
  <c r="AF57" i="5"/>
  <c r="AD57" i="5"/>
  <c r="AB57" i="5"/>
  <c r="Z57" i="5"/>
  <c r="X57" i="5"/>
  <c r="V57" i="5"/>
  <c r="T57" i="5"/>
  <c r="R57" i="5"/>
  <c r="P57" i="5"/>
  <c r="N57" i="5"/>
  <c r="L57" i="5"/>
  <c r="AP56" i="5"/>
  <c r="AN56" i="5"/>
  <c r="AL56" i="5"/>
  <c r="AJ56" i="5"/>
  <c r="AH56" i="5"/>
  <c r="AF56" i="5"/>
  <c r="AD56" i="5"/>
  <c r="AB56" i="5"/>
  <c r="Z56" i="5"/>
  <c r="X56" i="5"/>
  <c r="V56" i="5"/>
  <c r="T56" i="5"/>
  <c r="R56" i="5"/>
  <c r="P56" i="5"/>
  <c r="N56" i="5"/>
  <c r="L56" i="5"/>
  <c r="AP55" i="5"/>
  <c r="AN55" i="5"/>
  <c r="AL55" i="5"/>
  <c r="AJ55" i="5"/>
  <c r="AH55" i="5"/>
  <c r="AF55" i="5"/>
  <c r="AD55" i="5"/>
  <c r="AB55" i="5"/>
  <c r="Z55" i="5"/>
  <c r="X55" i="5"/>
  <c r="V55" i="5"/>
  <c r="T55" i="5"/>
  <c r="R55" i="5"/>
  <c r="P55" i="5"/>
  <c r="N55" i="5"/>
  <c r="L55" i="5"/>
  <c r="AP54" i="5"/>
  <c r="AN54" i="5"/>
  <c r="AL54" i="5"/>
  <c r="AJ54" i="5"/>
  <c r="AH54" i="5"/>
  <c r="AF54" i="5"/>
  <c r="AD54" i="5"/>
  <c r="AB54" i="5"/>
  <c r="Z54" i="5"/>
  <c r="X54" i="5"/>
  <c r="V54" i="5"/>
  <c r="T54" i="5"/>
  <c r="R54" i="5"/>
  <c r="P54" i="5"/>
  <c r="N54" i="5"/>
  <c r="L54" i="5"/>
  <c r="AP53" i="5"/>
  <c r="AN53" i="5"/>
  <c r="AL53" i="5"/>
  <c r="AJ53" i="5"/>
  <c r="AH53" i="5"/>
  <c r="AF53" i="5"/>
  <c r="AD53" i="5"/>
  <c r="AB53" i="5"/>
  <c r="Z53" i="5"/>
  <c r="X53" i="5"/>
  <c r="V53" i="5"/>
  <c r="T53" i="5"/>
  <c r="R53" i="5"/>
  <c r="P53" i="5"/>
  <c r="N53" i="5"/>
  <c r="L53" i="5"/>
  <c r="AP52" i="5"/>
  <c r="AN52" i="5"/>
  <c r="AL52" i="5"/>
  <c r="AJ52" i="5"/>
  <c r="AH52" i="5"/>
  <c r="AF52" i="5"/>
  <c r="AD52" i="5"/>
  <c r="AB52" i="5"/>
  <c r="Z52" i="5"/>
  <c r="X52" i="5"/>
  <c r="V52" i="5"/>
  <c r="T52" i="5"/>
  <c r="R52" i="5"/>
  <c r="P52" i="5"/>
  <c r="N52" i="5"/>
  <c r="L52" i="5"/>
  <c r="AP51" i="5"/>
  <c r="AN51" i="5"/>
  <c r="AL51" i="5"/>
  <c r="AJ51" i="5"/>
  <c r="AH51" i="5"/>
  <c r="AF51" i="5"/>
  <c r="AD51" i="5"/>
  <c r="AB51" i="5"/>
  <c r="Z51" i="5"/>
  <c r="X51" i="5"/>
  <c r="V51" i="5"/>
  <c r="T51" i="5"/>
  <c r="R51" i="5"/>
  <c r="P51" i="5"/>
  <c r="N51" i="5"/>
  <c r="L51" i="5"/>
  <c r="AP50" i="5"/>
  <c r="AN50" i="5"/>
  <c r="AL50" i="5"/>
  <c r="AJ50" i="5"/>
  <c r="AH50" i="5"/>
  <c r="AF50" i="5"/>
  <c r="AD50" i="5"/>
  <c r="AB50" i="5"/>
  <c r="Z50" i="5"/>
  <c r="X50" i="5"/>
  <c r="V50" i="5"/>
  <c r="T50" i="5"/>
  <c r="R50" i="5"/>
  <c r="P50" i="5"/>
  <c r="N50" i="5"/>
  <c r="L50" i="5"/>
  <c r="AP49" i="5"/>
  <c r="AN49" i="5"/>
  <c r="AL49" i="5"/>
  <c r="AJ49" i="5"/>
  <c r="AH49" i="5"/>
  <c r="AF49" i="5"/>
  <c r="AD49" i="5"/>
  <c r="AB49" i="5"/>
  <c r="Z49" i="5"/>
  <c r="X49" i="5"/>
  <c r="V49" i="5"/>
  <c r="T49" i="5"/>
  <c r="R49" i="5"/>
  <c r="P49" i="5"/>
  <c r="N49" i="5"/>
  <c r="L49" i="5"/>
  <c r="AP48" i="5"/>
  <c r="AN48" i="5"/>
  <c r="AL48" i="5"/>
  <c r="AJ48" i="5"/>
  <c r="AH48" i="5"/>
  <c r="AF48" i="5"/>
  <c r="AD48" i="5"/>
  <c r="AB48" i="5"/>
  <c r="Z48" i="5"/>
  <c r="X48" i="5"/>
  <c r="V48" i="5"/>
  <c r="T48" i="5"/>
  <c r="R48" i="5"/>
  <c r="P48" i="5"/>
  <c r="N48" i="5"/>
  <c r="L48" i="5"/>
  <c r="AP47" i="5"/>
  <c r="AN47" i="5"/>
  <c r="AL47" i="5"/>
  <c r="AJ47" i="5"/>
  <c r="AH47" i="5"/>
  <c r="AF47" i="5"/>
  <c r="AD47" i="5"/>
  <c r="AB47" i="5"/>
  <c r="Z47" i="5"/>
  <c r="X47" i="5"/>
  <c r="V47" i="5"/>
  <c r="T47" i="5"/>
  <c r="R47" i="5"/>
  <c r="P47" i="5"/>
  <c r="N47" i="5"/>
  <c r="L47" i="5"/>
  <c r="AP46" i="5"/>
  <c r="AN46" i="5"/>
  <c r="AL46" i="5"/>
  <c r="AJ46" i="5"/>
  <c r="AH46" i="5"/>
  <c r="AF46" i="5"/>
  <c r="AD46" i="5"/>
  <c r="AB46" i="5"/>
  <c r="Z46" i="5"/>
  <c r="X46" i="5"/>
  <c r="V46" i="5"/>
  <c r="T46" i="5"/>
  <c r="R46" i="5"/>
  <c r="P46" i="5"/>
  <c r="N46" i="5"/>
  <c r="L46" i="5"/>
  <c r="AP45" i="5"/>
  <c r="AN45" i="5"/>
  <c r="AL45" i="5"/>
  <c r="AJ45" i="5"/>
  <c r="AH45" i="5"/>
  <c r="AF45" i="5"/>
  <c r="AD45" i="5"/>
  <c r="AB45" i="5"/>
  <c r="Z45" i="5"/>
  <c r="X45" i="5"/>
  <c r="V45" i="5"/>
  <c r="T45" i="5"/>
  <c r="R45" i="5"/>
  <c r="P45" i="5"/>
  <c r="N45" i="5"/>
  <c r="L45" i="5"/>
  <c r="AP44" i="5"/>
  <c r="AN44" i="5"/>
  <c r="AL44" i="5"/>
  <c r="AJ44" i="5"/>
  <c r="AH44" i="5"/>
  <c r="AF44" i="5"/>
  <c r="AD44" i="5"/>
  <c r="AB44" i="5"/>
  <c r="Z44" i="5"/>
  <c r="X44" i="5"/>
  <c r="V44" i="5"/>
  <c r="T44" i="5"/>
  <c r="R44" i="5"/>
  <c r="P44" i="5"/>
  <c r="N44" i="5"/>
  <c r="L44" i="5"/>
  <c r="AP43" i="5"/>
  <c r="AN43" i="5"/>
  <c r="AL43" i="5"/>
  <c r="AJ43" i="5"/>
  <c r="AH43" i="5"/>
  <c r="AF43" i="5"/>
  <c r="AD43" i="5"/>
  <c r="AB43" i="5"/>
  <c r="Z43" i="5"/>
  <c r="X43" i="5"/>
  <c r="V43" i="5"/>
  <c r="T43" i="5"/>
  <c r="R43" i="5"/>
  <c r="P43" i="5"/>
  <c r="N43" i="5"/>
  <c r="L43" i="5"/>
  <c r="AP42" i="5"/>
  <c r="AN42" i="5"/>
  <c r="AL42" i="5"/>
  <c r="AJ42" i="5"/>
  <c r="AH42" i="5"/>
  <c r="AF42" i="5"/>
  <c r="AD42" i="5"/>
  <c r="AB42" i="5"/>
  <c r="Z42" i="5"/>
  <c r="X42" i="5"/>
  <c r="V42" i="5"/>
  <c r="T42" i="5"/>
  <c r="R42" i="5"/>
  <c r="P42" i="5"/>
  <c r="N42" i="5"/>
  <c r="L42" i="5"/>
  <c r="AP41" i="5"/>
  <c r="AN41" i="5"/>
  <c r="AL41" i="5"/>
  <c r="AJ41" i="5"/>
  <c r="AH41" i="5"/>
  <c r="AF41" i="5"/>
  <c r="AD41" i="5"/>
  <c r="AB41" i="5"/>
  <c r="Z41" i="5"/>
  <c r="X41" i="5"/>
  <c r="V41" i="5"/>
  <c r="T41" i="5"/>
  <c r="R41" i="5"/>
  <c r="P41" i="5"/>
  <c r="N41" i="5"/>
  <c r="L41" i="5"/>
  <c r="AP40" i="5"/>
  <c r="AN40" i="5"/>
  <c r="AL40" i="5"/>
  <c r="AJ40" i="5"/>
  <c r="AH40" i="5"/>
  <c r="AF40" i="5"/>
  <c r="AD40" i="5"/>
  <c r="AB40" i="5"/>
  <c r="Z40" i="5"/>
  <c r="X40" i="5"/>
  <c r="V40" i="5"/>
  <c r="T40" i="5"/>
  <c r="R40" i="5"/>
  <c r="P40" i="5"/>
  <c r="N40" i="5"/>
  <c r="L40" i="5"/>
  <c r="AP39" i="5"/>
  <c r="AN39" i="5"/>
  <c r="AL39" i="5"/>
  <c r="AJ39" i="5"/>
  <c r="AH39" i="5"/>
  <c r="AF39" i="5"/>
  <c r="AD39" i="5"/>
  <c r="AB39" i="5"/>
  <c r="Z39" i="5"/>
  <c r="X39" i="5"/>
  <c r="V39" i="5"/>
  <c r="T39" i="5"/>
  <c r="R39" i="5"/>
  <c r="P39" i="5"/>
  <c r="N39" i="5"/>
  <c r="L39" i="5"/>
  <c r="AP38" i="5"/>
  <c r="AN38" i="5"/>
  <c r="AL38" i="5"/>
  <c r="AJ38" i="5"/>
  <c r="AH38" i="5"/>
  <c r="AF38" i="5"/>
  <c r="AD38" i="5"/>
  <c r="AB38" i="5"/>
  <c r="Z38" i="5"/>
  <c r="X38" i="5"/>
  <c r="V38" i="5"/>
  <c r="T38" i="5"/>
  <c r="R38" i="5"/>
  <c r="P38" i="5"/>
  <c r="N38" i="5"/>
  <c r="L38" i="5"/>
  <c r="AP37" i="5"/>
  <c r="AN37" i="5"/>
  <c r="AL37" i="5"/>
  <c r="AL59" i="5" s="1"/>
  <c r="AL65" i="5" s="1"/>
  <c r="AJ37" i="5"/>
  <c r="AH37" i="5"/>
  <c r="AF37" i="5"/>
  <c r="AD37" i="5"/>
  <c r="AB37" i="5"/>
  <c r="Z37" i="5"/>
  <c r="X37" i="5"/>
  <c r="X59" i="5" s="1"/>
  <c r="X65" i="5" s="1"/>
  <c r="V37" i="5"/>
  <c r="T37" i="5"/>
  <c r="T59" i="5" s="1"/>
  <c r="T65" i="5" s="1"/>
  <c r="R37" i="5"/>
  <c r="R59" i="5" s="1"/>
  <c r="R65" i="5" s="1"/>
  <c r="P37" i="5"/>
  <c r="N37" i="5"/>
  <c r="N59" i="5" s="1"/>
  <c r="N65" i="5" s="1"/>
  <c r="L37" i="5"/>
  <c r="AP31" i="5"/>
  <c r="I31" i="5"/>
  <c r="L31" i="5" s="1"/>
  <c r="AP30" i="5"/>
  <c r="I30" i="5"/>
  <c r="AL30" i="5" s="1"/>
  <c r="AP29" i="5"/>
  <c r="I29" i="5"/>
  <c r="AH29" i="5" s="1"/>
  <c r="AP28" i="5"/>
  <c r="I28" i="5"/>
  <c r="X28" i="5" s="1"/>
  <c r="AP27" i="5"/>
  <c r="I27" i="5"/>
  <c r="AN27" i="5" s="1"/>
  <c r="AP26" i="5"/>
  <c r="I26" i="5"/>
  <c r="AH26" i="5" s="1"/>
  <c r="AP20" i="5"/>
  <c r="H20" i="5"/>
  <c r="I20" i="5" s="1"/>
  <c r="AP19" i="5"/>
  <c r="AP18" i="5"/>
  <c r="AP17" i="5"/>
  <c r="AP16" i="5"/>
  <c r="AP15" i="5"/>
  <c r="L108" i="3"/>
  <c r="V59" i="5" l="1"/>
  <c r="V65" i="5" s="1"/>
  <c r="AB59" i="5"/>
  <c r="AB65" i="5" s="1"/>
  <c r="AD59" i="5"/>
  <c r="AD65" i="5" s="1"/>
  <c r="AF59" i="5"/>
  <c r="AF65" i="5" s="1"/>
  <c r="Z59" i="5"/>
  <c r="Z65" i="5" s="1"/>
  <c r="AH59" i="5"/>
  <c r="AH65" i="5" s="1"/>
  <c r="L59" i="5"/>
  <c r="L65" i="5" s="1"/>
  <c r="AJ59" i="5"/>
  <c r="AJ65" i="5" s="1"/>
  <c r="P59" i="5"/>
  <c r="P65" i="5" s="1"/>
  <c r="AP65" i="5" s="1"/>
  <c r="AN59" i="5"/>
  <c r="AN65" i="5" s="1"/>
  <c r="T31" i="5"/>
  <c r="X31" i="5"/>
  <c r="N30" i="5"/>
  <c r="X27" i="5"/>
  <c r="V30" i="5"/>
  <c r="AJ30" i="5"/>
  <c r="H64" i="7"/>
  <c r="K23" i="8"/>
  <c r="T29" i="5"/>
  <c r="AD29" i="5"/>
  <c r="AN29" i="5"/>
  <c r="AH27" i="5"/>
  <c r="V28" i="5"/>
  <c r="L29" i="5"/>
  <c r="V29" i="5"/>
  <c r="AF29" i="5"/>
  <c r="L27" i="5"/>
  <c r="AJ27" i="5"/>
  <c r="N29" i="5"/>
  <c r="X29" i="5"/>
  <c r="AJ29" i="5"/>
  <c r="Z30" i="5"/>
  <c r="AH31" i="5"/>
  <c r="P27" i="5"/>
  <c r="P29" i="5"/>
  <c r="AB29" i="5"/>
  <c r="AL29" i="5"/>
  <c r="L30" i="5"/>
  <c r="AH30" i="5"/>
  <c r="K25" i="8"/>
  <c r="K29" i="8"/>
  <c r="K33" i="8"/>
  <c r="K37" i="8"/>
  <c r="L23" i="8"/>
  <c r="L27" i="8"/>
  <c r="L31" i="8"/>
  <c r="L35" i="8"/>
  <c r="M56" i="8"/>
  <c r="K27" i="8"/>
  <c r="K31" i="8"/>
  <c r="L30" i="8"/>
  <c r="L26" i="8"/>
  <c r="L33" i="8"/>
  <c r="L25" i="8"/>
  <c r="L34" i="8"/>
  <c r="K26" i="8"/>
  <c r="K30" i="8"/>
  <c r="K34" i="8"/>
  <c r="K35" i="8"/>
  <c r="L24" i="8"/>
  <c r="L36" i="8"/>
  <c r="K24" i="8"/>
  <c r="K28" i="8"/>
  <c r="K32" i="8"/>
  <c r="K36" i="8"/>
  <c r="L29" i="8"/>
  <c r="L37" i="8"/>
  <c r="L28" i="8"/>
  <c r="L32" i="8"/>
  <c r="AD19" i="5"/>
  <c r="T19" i="5"/>
  <c r="N19" i="5"/>
  <c r="AL16" i="5"/>
  <c r="AB16" i="5"/>
  <c r="R16" i="5"/>
  <c r="Z27" i="5"/>
  <c r="V26" i="5"/>
  <c r="AJ26" i="5"/>
  <c r="L26" i="5"/>
  <c r="Z26" i="5"/>
  <c r="AL26" i="5"/>
  <c r="N26" i="5"/>
  <c r="AB26" i="5"/>
  <c r="R26" i="5"/>
  <c r="AJ18" i="5"/>
  <c r="AB18" i="5"/>
  <c r="T18" i="5"/>
  <c r="L18" i="5"/>
  <c r="AH18" i="5"/>
  <c r="X18" i="5"/>
  <c r="N18" i="5"/>
  <c r="AN18" i="5"/>
  <c r="Z18" i="5"/>
  <c r="AL18" i="5"/>
  <c r="V18" i="5"/>
  <c r="AF18" i="5"/>
  <c r="R18" i="5"/>
  <c r="AD18" i="5"/>
  <c r="P18" i="5"/>
  <c r="AB20" i="5"/>
  <c r="T20" i="5"/>
  <c r="L20" i="5"/>
  <c r="X20" i="5"/>
  <c r="N20" i="5"/>
  <c r="R20" i="5"/>
  <c r="AD20" i="5"/>
  <c r="P20" i="5"/>
  <c r="Z20" i="5"/>
  <c r="V20" i="5"/>
  <c r="I22" i="5"/>
  <c r="I63" i="5" s="1"/>
  <c r="D13" i="9" s="1"/>
  <c r="AJ20" i="5"/>
  <c r="AN19" i="5"/>
  <c r="AF19" i="5"/>
  <c r="AH20" i="5"/>
  <c r="AL19" i="5"/>
  <c r="AJ15" i="5"/>
  <c r="AB15" i="5"/>
  <c r="T15" i="5"/>
  <c r="L15" i="5"/>
  <c r="AF20" i="5"/>
  <c r="AF15" i="5"/>
  <c r="V15" i="5"/>
  <c r="AJ19" i="5"/>
  <c r="AN15" i="5"/>
  <c r="AD15" i="5"/>
  <c r="R15" i="5"/>
  <c r="AN20" i="5"/>
  <c r="AH19" i="5"/>
  <c r="AL15" i="5"/>
  <c r="Z15" i="5"/>
  <c r="P15" i="5"/>
  <c r="AL20" i="5"/>
  <c r="AH15" i="5"/>
  <c r="X15" i="5"/>
  <c r="N15" i="5"/>
  <c r="AN17" i="5"/>
  <c r="AF17" i="5"/>
  <c r="AL17" i="5"/>
  <c r="AB17" i="5"/>
  <c r="T17" i="5"/>
  <c r="L17" i="5"/>
  <c r="AH17" i="5"/>
  <c r="V17" i="5"/>
  <c r="AD17" i="5"/>
  <c r="R17" i="5"/>
  <c r="Z17" i="5"/>
  <c r="P17" i="5"/>
  <c r="AJ17" i="5"/>
  <c r="X17" i="5"/>
  <c r="N17" i="5"/>
  <c r="AN16" i="5"/>
  <c r="AF16" i="5"/>
  <c r="X16" i="5"/>
  <c r="P16" i="5"/>
  <c r="T16" i="5"/>
  <c r="AD16" i="5"/>
  <c r="L16" i="5"/>
  <c r="V16" i="5"/>
  <c r="AH16" i="5"/>
  <c r="X19" i="5"/>
  <c r="P19" i="5"/>
  <c r="AB19" i="5"/>
  <c r="R19" i="5"/>
  <c r="V19" i="5"/>
  <c r="AJ28" i="5"/>
  <c r="AB28" i="5"/>
  <c r="T28" i="5"/>
  <c r="L28" i="5"/>
  <c r="AN28" i="5"/>
  <c r="AD28" i="5"/>
  <c r="R28" i="5"/>
  <c r="AL28" i="5"/>
  <c r="Z28" i="5"/>
  <c r="P28" i="5"/>
  <c r="AF28" i="5"/>
  <c r="I33" i="5"/>
  <c r="I64" i="5" s="1"/>
  <c r="D14" i="9" s="1"/>
  <c r="N16" i="5"/>
  <c r="Z16" i="5"/>
  <c r="AJ16" i="5"/>
  <c r="L19" i="5"/>
  <c r="Z19" i="5"/>
  <c r="N28" i="5"/>
  <c r="AH28" i="5"/>
  <c r="AL31" i="5"/>
  <c r="AD31" i="5"/>
  <c r="V31" i="5"/>
  <c r="N31" i="5"/>
  <c r="AN31" i="5"/>
  <c r="AB31" i="5"/>
  <c r="R31" i="5"/>
  <c r="AJ31" i="5"/>
  <c r="Z31" i="5"/>
  <c r="P31" i="5"/>
  <c r="AF31" i="5"/>
  <c r="AN26" i="5"/>
  <c r="AF26" i="5"/>
  <c r="X26" i="5"/>
  <c r="P26" i="5"/>
  <c r="T26" i="5"/>
  <c r="AD26" i="5"/>
  <c r="R27" i="5"/>
  <c r="AB27" i="5"/>
  <c r="R30" i="5"/>
  <c r="AB30" i="5"/>
  <c r="AL27" i="5"/>
  <c r="AD27" i="5"/>
  <c r="V27" i="5"/>
  <c r="N27" i="5"/>
  <c r="T27" i="5"/>
  <c r="AF27" i="5"/>
  <c r="AN30" i="5"/>
  <c r="AF30" i="5"/>
  <c r="X30" i="5"/>
  <c r="P30" i="5"/>
  <c r="T30" i="5"/>
  <c r="AD30" i="5"/>
  <c r="R29" i="5"/>
  <c r="Z29" i="5"/>
  <c r="Z115" i="3"/>
  <c r="AN115" i="3"/>
  <c r="AL115" i="3"/>
  <c r="AJ115" i="3"/>
  <c r="AH115" i="3"/>
  <c r="AF115" i="3"/>
  <c r="AD115" i="3"/>
  <c r="AB115" i="3"/>
  <c r="X115" i="3"/>
  <c r="V115" i="3"/>
  <c r="T115" i="3"/>
  <c r="R115" i="3"/>
  <c r="P115" i="3"/>
  <c r="N115" i="3"/>
  <c r="L115" i="3"/>
  <c r="R106" i="3"/>
  <c r="P106" i="3"/>
  <c r="N106" i="3"/>
  <c r="AN108" i="3"/>
  <c r="AL108" i="3"/>
  <c r="AJ108" i="3"/>
  <c r="AH108" i="3"/>
  <c r="AF108" i="3"/>
  <c r="AD108" i="3"/>
  <c r="AB108" i="3"/>
  <c r="Z108" i="3"/>
  <c r="X108" i="3"/>
  <c r="V108" i="3"/>
  <c r="T108" i="3"/>
  <c r="R108" i="3"/>
  <c r="P108" i="3"/>
  <c r="N108" i="3"/>
  <c r="AP64" i="3"/>
  <c r="AP63" i="3"/>
  <c r="AP62" i="3"/>
  <c r="AP61" i="3"/>
  <c r="AP59" i="3"/>
  <c r="AP58" i="3"/>
  <c r="AP57" i="3"/>
  <c r="AP56" i="3"/>
  <c r="AP55" i="3"/>
  <c r="AP54" i="3"/>
  <c r="AP53" i="3"/>
  <c r="AP52" i="3"/>
  <c r="AP51" i="3"/>
  <c r="AP50" i="3"/>
  <c r="AP49" i="3"/>
  <c r="AP48" i="3"/>
  <c r="AP47" i="3"/>
  <c r="AP46" i="3"/>
  <c r="AP45" i="3"/>
  <c r="AP44" i="3"/>
  <c r="AN63" i="3"/>
  <c r="AN62" i="3"/>
  <c r="AN61" i="3"/>
  <c r="AN59" i="3"/>
  <c r="AN58" i="3"/>
  <c r="AN57" i="3"/>
  <c r="AL63" i="3"/>
  <c r="AL62" i="3"/>
  <c r="AL61" i="3"/>
  <c r="AL59" i="3"/>
  <c r="AL58" i="3"/>
  <c r="AL57" i="3"/>
  <c r="AJ63" i="3"/>
  <c r="AJ62" i="3"/>
  <c r="AJ61" i="3"/>
  <c r="AJ59" i="3"/>
  <c r="AJ58" i="3"/>
  <c r="AJ57" i="3"/>
  <c r="AH63" i="3"/>
  <c r="AH62" i="3"/>
  <c r="AH61" i="3"/>
  <c r="AH59" i="3"/>
  <c r="AH58" i="3"/>
  <c r="AH57" i="3"/>
  <c r="AF63" i="3"/>
  <c r="AF62" i="3"/>
  <c r="AF61" i="3"/>
  <c r="AF59" i="3"/>
  <c r="AF58" i="3"/>
  <c r="AF57" i="3"/>
  <c r="AF56" i="3"/>
  <c r="AD63" i="3"/>
  <c r="AD62" i="3"/>
  <c r="AD61" i="3"/>
  <c r="AD59" i="3"/>
  <c r="AD58" i="3"/>
  <c r="AD57" i="3"/>
  <c r="AB63" i="3"/>
  <c r="AB62" i="3"/>
  <c r="AB61" i="3"/>
  <c r="AB59" i="3"/>
  <c r="AB58" i="3"/>
  <c r="AB57" i="3"/>
  <c r="Z63" i="3"/>
  <c r="Z62" i="3"/>
  <c r="Z61" i="3"/>
  <c r="Z59" i="3"/>
  <c r="Z58" i="3"/>
  <c r="Z57" i="3"/>
  <c r="X63" i="3"/>
  <c r="X62" i="3"/>
  <c r="X61" i="3"/>
  <c r="X59" i="3"/>
  <c r="X58" i="3"/>
  <c r="X57" i="3"/>
  <c r="V63" i="3"/>
  <c r="V62" i="3"/>
  <c r="V61" i="3"/>
  <c r="V59" i="3"/>
  <c r="V58" i="3"/>
  <c r="V57" i="3"/>
  <c r="T63" i="3"/>
  <c r="T62" i="3"/>
  <c r="T61" i="3"/>
  <c r="T59" i="3"/>
  <c r="T58" i="3"/>
  <c r="T57" i="3"/>
  <c r="R63" i="3"/>
  <c r="R62" i="3"/>
  <c r="R61" i="3"/>
  <c r="R59" i="3"/>
  <c r="R58" i="3"/>
  <c r="R57" i="3"/>
  <c r="P63" i="3"/>
  <c r="P62" i="3"/>
  <c r="P61" i="3"/>
  <c r="P59" i="3"/>
  <c r="P58" i="3"/>
  <c r="P57" i="3"/>
  <c r="N63" i="3"/>
  <c r="N62" i="3"/>
  <c r="N61" i="3"/>
  <c r="N59" i="3"/>
  <c r="N58" i="3"/>
  <c r="N57" i="3"/>
  <c r="L63" i="3"/>
  <c r="L62" i="3"/>
  <c r="L61" i="3"/>
  <c r="L59" i="3"/>
  <c r="L58" i="3"/>
  <c r="L57" i="3"/>
  <c r="AN64" i="3"/>
  <c r="X56" i="3"/>
  <c r="AN55" i="3"/>
  <c r="AH54" i="3"/>
  <c r="AL33" i="5" l="1"/>
  <c r="AL64" i="5" s="1"/>
  <c r="D18" i="9"/>
  <c r="M41" i="9" s="1"/>
  <c r="M57" i="9" s="1"/>
  <c r="AB33" i="5"/>
  <c r="AB64" i="5" s="1"/>
  <c r="AJ33" i="5"/>
  <c r="AJ64" i="5" s="1"/>
  <c r="V33" i="5"/>
  <c r="V64" i="5" s="1"/>
  <c r="AH33" i="5"/>
  <c r="AH64" i="5" s="1"/>
  <c r="R33" i="5"/>
  <c r="R64" i="5" s="1"/>
  <c r="K39" i="8"/>
  <c r="L39" i="8"/>
  <c r="X22" i="5"/>
  <c r="X63" i="5" s="1"/>
  <c r="R22" i="5"/>
  <c r="R63" i="5" s="1"/>
  <c r="T22" i="5"/>
  <c r="T63" i="5" s="1"/>
  <c r="AD33" i="5"/>
  <c r="AD64" i="5" s="1"/>
  <c r="AF33" i="5"/>
  <c r="AF64" i="5" s="1"/>
  <c r="Z33" i="5"/>
  <c r="Z64" i="5" s="1"/>
  <c r="N33" i="5"/>
  <c r="N64" i="5" s="1"/>
  <c r="L33" i="5"/>
  <c r="L64" i="5" s="1"/>
  <c r="Z22" i="5"/>
  <c r="Z63" i="5" s="1"/>
  <c r="V22" i="5"/>
  <c r="V63" i="5" s="1"/>
  <c r="I68" i="5"/>
  <c r="T33" i="5"/>
  <c r="T64" i="5" s="1"/>
  <c r="AN33" i="5"/>
  <c r="AN64" i="5" s="1"/>
  <c r="AH22" i="5"/>
  <c r="AH63" i="5" s="1"/>
  <c r="AH68" i="5" s="1"/>
  <c r="AH92" i="5" s="1"/>
  <c r="AL22" i="5"/>
  <c r="AL63" i="5" s="1"/>
  <c r="AL68" i="5" s="1"/>
  <c r="AL92" i="5" s="1"/>
  <c r="AD22" i="5"/>
  <c r="AD63" i="5" s="1"/>
  <c r="AF22" i="5"/>
  <c r="AF63" i="5" s="1"/>
  <c r="AB22" i="5"/>
  <c r="AB63" i="5" s="1"/>
  <c r="AB68" i="5" s="1"/>
  <c r="AB92" i="5" s="1"/>
  <c r="P33" i="5"/>
  <c r="P64" i="5" s="1"/>
  <c r="AN22" i="5"/>
  <c r="AN63" i="5" s="1"/>
  <c r="AJ22" i="5"/>
  <c r="AJ63" i="5" s="1"/>
  <c r="X33" i="5"/>
  <c r="X64" i="5" s="1"/>
  <c r="N22" i="5"/>
  <c r="N63" i="5" s="1"/>
  <c r="P22" i="5"/>
  <c r="P63" i="5" s="1"/>
  <c r="L22" i="5"/>
  <c r="AB55" i="3"/>
  <c r="P55" i="3"/>
  <c r="AN56" i="3"/>
  <c r="AD54" i="3"/>
  <c r="AL54" i="3"/>
  <c r="T55" i="3"/>
  <c r="V54" i="3"/>
  <c r="AH64" i="3"/>
  <c r="AJ55" i="3"/>
  <c r="R55" i="3"/>
  <c r="Z55" i="3"/>
  <c r="AH55" i="3"/>
  <c r="R64" i="3"/>
  <c r="Z64" i="3"/>
  <c r="P64" i="3"/>
  <c r="T54" i="3"/>
  <c r="V55" i="3"/>
  <c r="X64" i="3"/>
  <c r="AB54" i="3"/>
  <c r="AD55" i="3"/>
  <c r="AF64" i="3"/>
  <c r="AJ54" i="3"/>
  <c r="AL55" i="3"/>
  <c r="AL56" i="3"/>
  <c r="AD56" i="3"/>
  <c r="V56" i="3"/>
  <c r="L56" i="3"/>
  <c r="AJ56" i="3"/>
  <c r="AB56" i="3"/>
  <c r="T56" i="3"/>
  <c r="N56" i="3"/>
  <c r="P56" i="3"/>
  <c r="R56" i="3"/>
  <c r="Z56" i="3"/>
  <c r="AH56" i="3"/>
  <c r="AL64" i="3"/>
  <c r="AD64" i="3"/>
  <c r="V64" i="3"/>
  <c r="N64" i="3"/>
  <c r="AJ64" i="3"/>
  <c r="AB64" i="3"/>
  <c r="T64" i="3"/>
  <c r="L64" i="3"/>
  <c r="L54" i="3"/>
  <c r="N54" i="3"/>
  <c r="X54" i="3"/>
  <c r="AF54" i="3"/>
  <c r="AN54" i="3"/>
  <c r="L55" i="3"/>
  <c r="N55" i="3"/>
  <c r="P54" i="3"/>
  <c r="R54" i="3"/>
  <c r="X55" i="3"/>
  <c r="Z54" i="3"/>
  <c r="AF55" i="3"/>
  <c r="T68" i="5" l="1"/>
  <c r="T92" i="5" s="1"/>
  <c r="T94" i="5" s="1"/>
  <c r="R68" i="5"/>
  <c r="R92" i="5" s="1"/>
  <c r="R94" i="5" s="1"/>
  <c r="AF68" i="5"/>
  <c r="AF92" i="5" s="1"/>
  <c r="AF94" i="5" s="1"/>
  <c r="V68" i="5"/>
  <c r="V92" i="5" s="1"/>
  <c r="V110" i="5" s="1"/>
  <c r="AJ68" i="5"/>
  <c r="AJ92" i="5" s="1"/>
  <c r="AJ96" i="5" s="1"/>
  <c r="AJ111" i="5" s="1"/>
  <c r="P68" i="5"/>
  <c r="P92" i="5" s="1"/>
  <c r="P96" i="5" s="1"/>
  <c r="P111" i="5" s="1"/>
  <c r="AN68" i="5"/>
  <c r="AN92" i="5" s="1"/>
  <c r="AN110" i="5" s="1"/>
  <c r="AD68" i="5"/>
  <c r="AD92" i="5" s="1"/>
  <c r="AD94" i="5" s="1"/>
  <c r="M39" i="8"/>
  <c r="X68" i="5"/>
  <c r="X92" i="5" s="1"/>
  <c r="X96" i="5" s="1"/>
  <c r="X111" i="5" s="1"/>
  <c r="AP64" i="5"/>
  <c r="N68" i="5"/>
  <c r="N92" i="5" s="1"/>
  <c r="N110" i="5" s="1"/>
  <c r="Z68" i="5"/>
  <c r="Z92" i="5" s="1"/>
  <c r="Z94" i="5" s="1"/>
  <c r="AP22" i="5"/>
  <c r="L63" i="5"/>
  <c r="P110" i="5"/>
  <c r="T110" i="5"/>
  <c r="AL110" i="5"/>
  <c r="AL96" i="5"/>
  <c r="AL111" i="5" s="1"/>
  <c r="AL94" i="5"/>
  <c r="AP33" i="5"/>
  <c r="AB94" i="5"/>
  <c r="AB110" i="5"/>
  <c r="AB96" i="5"/>
  <c r="AB111" i="5" s="1"/>
  <c r="AH94" i="5"/>
  <c r="AH110" i="5"/>
  <c r="AH96" i="5"/>
  <c r="AH111" i="5" s="1"/>
  <c r="R110" i="5"/>
  <c r="AL60" i="3"/>
  <c r="AD60" i="3"/>
  <c r="V60" i="3"/>
  <c r="N60" i="3"/>
  <c r="AJ60" i="3"/>
  <c r="AB60" i="3"/>
  <c r="T60" i="3"/>
  <c r="L60" i="3"/>
  <c r="AH60" i="3"/>
  <c r="Z60" i="3"/>
  <c r="R60" i="3"/>
  <c r="AN60" i="3"/>
  <c r="AF60" i="3"/>
  <c r="X60" i="3"/>
  <c r="P60" i="3"/>
  <c r="AP22" i="3"/>
  <c r="AP21" i="3"/>
  <c r="AP16" i="3"/>
  <c r="AF110" i="5" l="1"/>
  <c r="T96" i="5"/>
  <c r="T111" i="5" s="1"/>
  <c r="AF96" i="5"/>
  <c r="AF111" i="5" s="1"/>
  <c r="AN94" i="5"/>
  <c r="P94" i="5"/>
  <c r="R96" i="5"/>
  <c r="R111" i="5" s="1"/>
  <c r="AJ110" i="5"/>
  <c r="X94" i="5"/>
  <c r="AN96" i="5"/>
  <c r="AN111" i="5" s="1"/>
  <c r="V94" i="5"/>
  <c r="V96" i="5"/>
  <c r="V111" i="5" s="1"/>
  <c r="AD96" i="5"/>
  <c r="AD111" i="5" s="1"/>
  <c r="AD110" i="5"/>
  <c r="AJ94" i="5"/>
  <c r="N94" i="5"/>
  <c r="N96" i="5" s="1"/>
  <c r="N111" i="5" s="1"/>
  <c r="X110" i="5"/>
  <c r="Z96" i="5"/>
  <c r="Z111" i="5" s="1"/>
  <c r="Z110" i="5"/>
  <c r="L68" i="5"/>
  <c r="AP63" i="5"/>
  <c r="AP38" i="3"/>
  <c r="AP37" i="3"/>
  <c r="AP36" i="3"/>
  <c r="AP35" i="3"/>
  <c r="AP31" i="3"/>
  <c r="AP30" i="3"/>
  <c r="AP24" i="3"/>
  <c r="AP23" i="3"/>
  <c r="AP15" i="3"/>
  <c r="AP60" i="3"/>
  <c r="L92" i="5" l="1"/>
  <c r="AP68" i="5"/>
  <c r="I66" i="3"/>
  <c r="I16" i="7" s="1"/>
  <c r="I20" i="7" s="1"/>
  <c r="L94" i="5" l="1"/>
  <c r="L96" i="5" s="1"/>
  <c r="L111" i="5" s="1"/>
  <c r="L110" i="5"/>
  <c r="AN66" i="3"/>
  <c r="AL66" i="3"/>
  <c r="AJ66" i="3"/>
  <c r="AH66" i="3"/>
  <c r="AF66" i="3"/>
  <c r="I93" i="3"/>
  <c r="I92" i="3"/>
  <c r="I91" i="3"/>
  <c r="I90" i="3"/>
  <c r="I89" i="3"/>
  <c r="I88" i="3"/>
  <c r="I87" i="3"/>
  <c r="I86" i="3"/>
  <c r="I85" i="3"/>
  <c r="I84" i="3"/>
  <c r="I83" i="3"/>
  <c r="I82" i="3"/>
  <c r="I81" i="3"/>
  <c r="I80" i="3"/>
  <c r="AH72" i="3" l="1"/>
  <c r="AN72" i="3"/>
  <c r="AL72" i="3"/>
  <c r="AJ72" i="3"/>
  <c r="AF72" i="3"/>
  <c r="I79" i="3" l="1"/>
  <c r="I94" i="3" s="1"/>
  <c r="I27" i="7" s="1"/>
  <c r="I72" i="3"/>
  <c r="D15" i="8" s="1"/>
  <c r="AB66" i="3"/>
  <c r="I38" i="3"/>
  <c r="I37" i="3"/>
  <c r="I36" i="3"/>
  <c r="I35" i="3"/>
  <c r="I31" i="3"/>
  <c r="I30" i="3"/>
  <c r="H24" i="3"/>
  <c r="I24" i="3" s="1"/>
  <c r="H23" i="3"/>
  <c r="I23" i="3" s="1"/>
  <c r="H22" i="3"/>
  <c r="I22" i="3" s="1"/>
  <c r="H21" i="3"/>
  <c r="I21" i="3" s="1"/>
  <c r="H16" i="3"/>
  <c r="I16" i="3" s="1"/>
  <c r="H15" i="3"/>
  <c r="I15" i="3" s="1"/>
  <c r="Z51" i="3" l="1"/>
  <c r="AL15" i="3"/>
  <c r="Z18" i="3"/>
  <c r="Z24" i="3"/>
  <c r="Z16" i="3"/>
  <c r="AJ15" i="3"/>
  <c r="Z23" i="3"/>
  <c r="Z15" i="3"/>
  <c r="R15" i="3"/>
  <c r="Z50" i="3"/>
  <c r="Z34" i="3"/>
  <c r="AB15" i="3"/>
  <c r="Z17" i="3"/>
  <c r="T15" i="3"/>
  <c r="L15" i="3"/>
  <c r="Z49" i="3"/>
  <c r="Z33" i="3"/>
  <c r="Z48" i="3"/>
  <c r="Z32" i="3"/>
  <c r="Z47" i="3"/>
  <c r="Z31" i="3"/>
  <c r="AH15" i="3"/>
  <c r="Z22" i="3"/>
  <c r="Z35" i="3"/>
  <c r="Z46" i="3"/>
  <c r="Z38" i="3"/>
  <c r="Z30" i="3"/>
  <c r="Z21" i="3"/>
  <c r="P15" i="3"/>
  <c r="Z53" i="3"/>
  <c r="Z45" i="3"/>
  <c r="Z37" i="3"/>
  <c r="AN15" i="3"/>
  <c r="AF15" i="3"/>
  <c r="Z20" i="3"/>
  <c r="X15" i="3"/>
  <c r="N15" i="3"/>
  <c r="AD15" i="3"/>
  <c r="Z19" i="3"/>
  <c r="V15" i="3"/>
  <c r="Z52" i="3"/>
  <c r="Z44" i="3"/>
  <c r="Z36" i="3"/>
  <c r="AL37" i="3"/>
  <c r="V37" i="3"/>
  <c r="AJ37" i="3"/>
  <c r="T37" i="3"/>
  <c r="AH37" i="3"/>
  <c r="R37" i="3"/>
  <c r="AF37" i="3"/>
  <c r="P37" i="3"/>
  <c r="AD37" i="3"/>
  <c r="AB37" i="3"/>
  <c r="AN37" i="3"/>
  <c r="X37" i="3"/>
  <c r="AN36" i="3"/>
  <c r="X36" i="3"/>
  <c r="AL36" i="3"/>
  <c r="V36" i="3"/>
  <c r="AJ36" i="3"/>
  <c r="T36" i="3"/>
  <c r="AH36" i="3"/>
  <c r="R36" i="3"/>
  <c r="AF36" i="3"/>
  <c r="P36" i="3"/>
  <c r="AD36" i="3"/>
  <c r="AB36" i="3"/>
  <c r="AJ38" i="3"/>
  <c r="AH38" i="3"/>
  <c r="R38" i="3"/>
  <c r="AF38" i="3"/>
  <c r="P38" i="3"/>
  <c r="AD38" i="3"/>
  <c r="AB38" i="3"/>
  <c r="T38" i="3"/>
  <c r="AN38" i="3"/>
  <c r="X38" i="3"/>
  <c r="AL38" i="3"/>
  <c r="V38" i="3"/>
  <c r="AH31" i="3"/>
  <c r="AF31" i="3"/>
  <c r="P31" i="3"/>
  <c r="AD31" i="3"/>
  <c r="AB31" i="3"/>
  <c r="R31" i="3"/>
  <c r="AN31" i="3"/>
  <c r="X31" i="3"/>
  <c r="AL31" i="3"/>
  <c r="V31" i="3"/>
  <c r="AJ31" i="3"/>
  <c r="T31" i="3"/>
  <c r="AN35" i="3"/>
  <c r="X35" i="3"/>
  <c r="AL35" i="3"/>
  <c r="V35" i="3"/>
  <c r="AJ35" i="3"/>
  <c r="T35" i="3"/>
  <c r="AH35" i="3"/>
  <c r="R35" i="3"/>
  <c r="AF35" i="3"/>
  <c r="P35" i="3"/>
  <c r="AD35" i="3"/>
  <c r="AB35" i="3"/>
  <c r="AJ30" i="3"/>
  <c r="T30" i="3"/>
  <c r="AH30" i="3"/>
  <c r="R30" i="3"/>
  <c r="AF30" i="3"/>
  <c r="P30" i="3"/>
  <c r="AD30" i="3"/>
  <c r="AB30" i="3"/>
  <c r="AN30" i="3"/>
  <c r="X30" i="3"/>
  <c r="AL30" i="3"/>
  <c r="V30" i="3"/>
  <c r="AL22" i="3"/>
  <c r="AH22" i="3"/>
  <c r="AD22" i="3"/>
  <c r="V22" i="3"/>
  <c r="R22" i="3"/>
  <c r="N22" i="3"/>
  <c r="AN22" i="3"/>
  <c r="AJ22" i="3"/>
  <c r="AF22" i="3"/>
  <c r="AB22" i="3"/>
  <c r="X22" i="3"/>
  <c r="T22" i="3"/>
  <c r="L22" i="3"/>
  <c r="P22" i="3"/>
  <c r="AN23" i="3"/>
  <c r="AJ23" i="3"/>
  <c r="AF23" i="3"/>
  <c r="AB23" i="3"/>
  <c r="X23" i="3"/>
  <c r="T23" i="3"/>
  <c r="P23" i="3"/>
  <c r="L23" i="3"/>
  <c r="AH23" i="3"/>
  <c r="V23" i="3"/>
  <c r="R23" i="3"/>
  <c r="AL23" i="3"/>
  <c r="AD23" i="3"/>
  <c r="N23" i="3"/>
  <c r="AN16" i="3"/>
  <c r="AJ16" i="3"/>
  <c r="AF16" i="3"/>
  <c r="AB16" i="3"/>
  <c r="X16" i="3"/>
  <c r="T16" i="3"/>
  <c r="P16" i="3"/>
  <c r="L16" i="3"/>
  <c r="AL16" i="3"/>
  <c r="AH16" i="3"/>
  <c r="AD16" i="3"/>
  <c r="V16" i="3"/>
  <c r="I26" i="3"/>
  <c r="N16" i="3"/>
  <c r="R16" i="3"/>
  <c r="AN24" i="3"/>
  <c r="AJ24" i="3"/>
  <c r="AF24" i="3"/>
  <c r="AB24" i="3"/>
  <c r="X24" i="3"/>
  <c r="T24" i="3"/>
  <c r="P24" i="3"/>
  <c r="L24" i="3"/>
  <c r="AL24" i="3"/>
  <c r="AH24" i="3"/>
  <c r="AD24" i="3"/>
  <c r="V24" i="3"/>
  <c r="N24" i="3"/>
  <c r="R24" i="3"/>
  <c r="AL21" i="3"/>
  <c r="AH21" i="3"/>
  <c r="AD21" i="3"/>
  <c r="V21" i="3"/>
  <c r="R21" i="3"/>
  <c r="N21" i="3"/>
  <c r="AJ21" i="3"/>
  <c r="X21" i="3"/>
  <c r="AN21" i="3"/>
  <c r="L21" i="3"/>
  <c r="AB21" i="3"/>
  <c r="P21" i="3"/>
  <c r="AF21" i="3"/>
  <c r="T21" i="3"/>
  <c r="AD66" i="3"/>
  <c r="AD72" i="3" s="1"/>
  <c r="L66" i="3"/>
  <c r="L72" i="3" s="1"/>
  <c r="N66" i="3"/>
  <c r="N72" i="3" s="1"/>
  <c r="T66" i="3"/>
  <c r="T72" i="3" s="1"/>
  <c r="V66" i="3"/>
  <c r="V72" i="3" s="1"/>
  <c r="P66" i="3"/>
  <c r="P72" i="3" s="1"/>
  <c r="X66" i="3"/>
  <c r="X72" i="3" s="1"/>
  <c r="R66" i="3"/>
  <c r="R72" i="3" s="1"/>
  <c r="L30" i="3"/>
  <c r="AB72" i="3"/>
  <c r="L31" i="3"/>
  <c r="N31" i="3"/>
  <c r="L36" i="3"/>
  <c r="N36" i="3"/>
  <c r="L38" i="3"/>
  <c r="N38" i="3"/>
  <c r="N30" i="3"/>
  <c r="L35" i="3"/>
  <c r="N35" i="3"/>
  <c r="L37" i="3"/>
  <c r="N37" i="3"/>
  <c r="I40" i="3"/>
  <c r="Z66" i="3" l="1"/>
  <c r="Z72" i="3" s="1"/>
  <c r="AP72" i="3" s="1"/>
  <c r="I71" i="3"/>
  <c r="D14" i="8" s="1"/>
  <c r="I14" i="7"/>
  <c r="I19" i="7" s="1"/>
  <c r="I70" i="3"/>
  <c r="D13" i="8" s="1"/>
  <c r="D18" i="8" s="1"/>
  <c r="M41" i="8" s="1"/>
  <c r="I12" i="7"/>
  <c r="I18" i="7" s="1"/>
  <c r="AL26" i="3"/>
  <c r="AL70" i="3" s="1"/>
  <c r="AF26" i="3"/>
  <c r="AF70" i="3" s="1"/>
  <c r="AJ40" i="3"/>
  <c r="AJ71" i="3" s="1"/>
  <c r="AF40" i="3"/>
  <c r="AF71" i="3" s="1"/>
  <c r="AL40" i="3"/>
  <c r="AL71" i="3" s="1"/>
  <c r="AJ26" i="3"/>
  <c r="AJ70" i="3" s="1"/>
  <c r="AN26" i="3"/>
  <c r="AN70" i="3" s="1"/>
  <c r="AN40" i="3"/>
  <c r="AN71" i="3" s="1"/>
  <c r="AH26" i="3"/>
  <c r="AH70" i="3" s="1"/>
  <c r="AH40" i="3"/>
  <c r="AH71" i="3" s="1"/>
  <c r="X40" i="3"/>
  <c r="X71" i="3" s="1"/>
  <c r="N26" i="3"/>
  <c r="N70" i="3" s="1"/>
  <c r="V40" i="3"/>
  <c r="V71" i="3" s="1"/>
  <c r="Z26" i="3"/>
  <c r="Z70" i="3" s="1"/>
  <c r="P40" i="3"/>
  <c r="P71" i="3" s="1"/>
  <c r="R40" i="3"/>
  <c r="R71" i="3" s="1"/>
  <c r="L40" i="3"/>
  <c r="V26" i="3"/>
  <c r="V70" i="3" s="1"/>
  <c r="R26" i="3"/>
  <c r="R70" i="3" s="1"/>
  <c r="T40" i="3"/>
  <c r="T71" i="3" s="1"/>
  <c r="AD40" i="3"/>
  <c r="AD71" i="3" s="1"/>
  <c r="P26" i="3"/>
  <c r="P70" i="3" s="1"/>
  <c r="AD26" i="3"/>
  <c r="AD70" i="3" s="1"/>
  <c r="L26" i="3"/>
  <c r="AB40" i="3"/>
  <c r="AB71" i="3" s="1"/>
  <c r="T26" i="3"/>
  <c r="T70" i="3" s="1"/>
  <c r="Z40" i="3"/>
  <c r="Z71" i="3" s="1"/>
  <c r="N40" i="3"/>
  <c r="N71" i="3" s="1"/>
  <c r="X26" i="3"/>
  <c r="X70" i="3" s="1"/>
  <c r="AB26" i="3"/>
  <c r="AB70" i="3" s="1"/>
  <c r="AL75" i="3" l="1"/>
  <c r="AL98" i="3"/>
  <c r="I75" i="3"/>
  <c r="I23" i="7"/>
  <c r="AJ75" i="3"/>
  <c r="L71" i="3"/>
  <c r="AP71" i="3" s="1"/>
  <c r="AP40" i="3"/>
  <c r="L70" i="3"/>
  <c r="AP26" i="3"/>
  <c r="AH75" i="3"/>
  <c r="AN75" i="3"/>
  <c r="AF75" i="3"/>
  <c r="P75" i="3"/>
  <c r="P98" i="3" s="1"/>
  <c r="X75" i="3"/>
  <c r="Z75" i="3"/>
  <c r="Z98" i="3" s="1"/>
  <c r="T75" i="3"/>
  <c r="T98" i="3" s="1"/>
  <c r="R75" i="3"/>
  <c r="R98" i="3" s="1"/>
  <c r="V75" i="3"/>
  <c r="V98" i="3" s="1"/>
  <c r="N75" i="3"/>
  <c r="N98" i="3" s="1"/>
  <c r="AB75" i="3"/>
  <c r="AB98" i="3" s="1"/>
  <c r="AD75" i="3"/>
  <c r="AD98" i="3" s="1"/>
  <c r="N116" i="3" l="1"/>
  <c r="E33" i="7"/>
  <c r="Z116" i="3"/>
  <c r="E39" i="7"/>
  <c r="AN98" i="3"/>
  <c r="V116" i="3"/>
  <c r="E37" i="7"/>
  <c r="AH98" i="3"/>
  <c r="AH116" i="3" s="1"/>
  <c r="AD116" i="3"/>
  <c r="E41" i="7"/>
  <c r="R116" i="3"/>
  <c r="E35" i="7"/>
  <c r="P116" i="3"/>
  <c r="E34" i="7"/>
  <c r="AJ98" i="3"/>
  <c r="E45" i="7"/>
  <c r="AB116" i="3"/>
  <c r="E40" i="7"/>
  <c r="T116" i="3"/>
  <c r="E36" i="7"/>
  <c r="AF98" i="3"/>
  <c r="AF100" i="3" s="1"/>
  <c r="AF102" i="3" s="1"/>
  <c r="AL100" i="3"/>
  <c r="AL102" i="3" s="1"/>
  <c r="AL116" i="3"/>
  <c r="X98" i="3"/>
  <c r="L75" i="3"/>
  <c r="AP70" i="3"/>
  <c r="P100" i="3"/>
  <c r="P102" i="3" s="1"/>
  <c r="N100" i="3"/>
  <c r="N102" i="3" s="1"/>
  <c r="Z100" i="3"/>
  <c r="Z102" i="3" s="1"/>
  <c r="AD100" i="3"/>
  <c r="AD102" i="3" s="1"/>
  <c r="V100" i="3"/>
  <c r="V102" i="3" s="1"/>
  <c r="R100" i="3"/>
  <c r="R102" i="3" s="1"/>
  <c r="AB100" i="3"/>
  <c r="AB102" i="3" s="1"/>
  <c r="T100" i="3"/>
  <c r="T102" i="3" s="1"/>
  <c r="AH100" i="3" l="1"/>
  <c r="AH102" i="3" s="1"/>
  <c r="R117" i="3"/>
  <c r="F35" i="7"/>
  <c r="N117" i="3"/>
  <c r="F33" i="7"/>
  <c r="E38" i="7"/>
  <c r="E44" i="7"/>
  <c r="E46" i="7"/>
  <c r="V117" i="3"/>
  <c r="F37" i="7"/>
  <c r="P117" i="3"/>
  <c r="F34" i="7"/>
  <c r="AJ116" i="3"/>
  <c r="AN116" i="3"/>
  <c r="T117" i="3"/>
  <c r="F36" i="7"/>
  <c r="AD117" i="3"/>
  <c r="F41" i="7"/>
  <c r="AJ100" i="3"/>
  <c r="AJ102" i="3" s="1"/>
  <c r="F45" i="7"/>
  <c r="E42" i="7"/>
  <c r="AB117" i="3"/>
  <c r="F40" i="7"/>
  <c r="Z117" i="3"/>
  <c r="F39" i="7"/>
  <c r="AN100" i="3"/>
  <c r="AN102" i="3" s="1"/>
  <c r="AL117" i="3"/>
  <c r="AF116" i="3"/>
  <c r="E43" i="7"/>
  <c r="AF117" i="3"/>
  <c r="F42" i="7"/>
  <c r="X100" i="3"/>
  <c r="X102" i="3" s="1"/>
  <c r="X116" i="3"/>
  <c r="L98" i="3"/>
  <c r="AP75" i="3"/>
  <c r="F43" i="7" l="1"/>
  <c r="AH117" i="3"/>
  <c r="F46" i="7"/>
  <c r="AN117" i="3"/>
  <c r="F44" i="7"/>
  <c r="E32" i="7"/>
  <c r="X117" i="3"/>
  <c r="F38" i="7"/>
  <c r="AJ117" i="3"/>
  <c r="L100" i="3"/>
  <c r="L102" i="3" s="1"/>
  <c r="L116" i="3"/>
  <c r="F32" i="7" l="1"/>
  <c r="L117" i="3"/>
  <c r="M57" i="8" l="1"/>
  <c r="I49" i="7"/>
  <c r="E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Rodriguez, Cathy</author>
    <author>Laurent, Stephanie Porche</author>
  </authors>
  <commentList>
    <comment ref="D14" authorId="0" shapeId="0" xr:uid="{514B1B68-613E-40F8-8246-813E059BB821}">
      <text>
        <r>
          <rPr>
            <sz val="9"/>
            <color indexed="81"/>
            <rFont val="Tahoma"/>
            <charset val="1"/>
          </rPr>
          <t xml:space="preserve">Annual Salary is capped at the Federal Executive Level II salary cap at time of rate evaluation.
</t>
        </r>
      </text>
    </comment>
    <comment ref="K100" authorId="1" shapeId="0" xr:uid="{00000000-0006-0000-0100-000001000000}">
      <text>
        <r>
          <rPr>
            <sz val="9"/>
            <color indexed="81"/>
            <rFont val="Tahoma"/>
            <family val="2"/>
          </rPr>
          <t>Enter external indirect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bmagnu</author>
    <author>Laurent, Stephanie Porche</author>
  </authors>
  <commentList>
    <comment ref="A87" authorId="0" shapeId="0" xr:uid="{00000000-0006-0000-0200-000001000000}">
      <text>
        <r>
          <rPr>
            <sz val="9"/>
            <color indexed="81"/>
            <rFont val="Tahoma"/>
            <family val="2"/>
          </rPr>
          <t xml:space="preserve">Unhide for additional Service lines
</t>
        </r>
      </text>
    </comment>
    <comment ref="K94" authorId="1" shapeId="0" xr:uid="{00000000-0006-0000-0200-000002000000}">
      <text>
        <r>
          <rPr>
            <sz val="9"/>
            <color indexed="81"/>
            <rFont val="Tahoma"/>
            <family val="2"/>
          </rPr>
          <t>Enter external indirect rate</t>
        </r>
      </text>
    </comment>
  </commentList>
</comments>
</file>

<file path=xl/sharedStrings.xml><?xml version="1.0" encoding="utf-8"?>
<sst xmlns="http://schemas.openxmlformats.org/spreadsheetml/2006/main" count="706" uniqueCount="162">
  <si>
    <t>Individual/Position</t>
  </si>
  <si>
    <t>Fringe Benefits</t>
  </si>
  <si>
    <t>Total</t>
  </si>
  <si>
    <t>Current Year Deprec.</t>
  </si>
  <si>
    <t>Salaries &amp; Fringe</t>
  </si>
  <si>
    <t>Total Expenses</t>
  </si>
  <si>
    <t>Estimate Direct Costs:</t>
  </si>
  <si>
    <t>Annual Salary</t>
  </si>
  <si>
    <t>Service Center Effort %</t>
  </si>
  <si>
    <t>Service Center Salary</t>
  </si>
  <si>
    <t>FB Rate</t>
  </si>
  <si>
    <t>Total Salary &amp; Fringe</t>
  </si>
  <si>
    <t>a. Projected direct salary and fringe benefit costs</t>
  </si>
  <si>
    <t>b. Other Direct Expenses</t>
  </si>
  <si>
    <t>Expense Description</t>
  </si>
  <si>
    <t>Total Other Expenses</t>
  </si>
  <si>
    <t>Acquisition Cost</t>
  </si>
  <si>
    <t>Equipment Description</t>
  </si>
  <si>
    <t>Estimated Expense Amount</t>
  </si>
  <si>
    <t>Equipment Life  (in months)</t>
  </si>
  <si>
    <t>Total Depreciation</t>
  </si>
  <si>
    <t>c. Equipment Depreciation</t>
  </si>
  <si>
    <t>Service #1</t>
  </si>
  <si>
    <t>Service #2</t>
  </si>
  <si>
    <t>Service #3</t>
  </si>
  <si>
    <t>Check Total</t>
  </si>
  <si>
    <t>Only for multiple services within Service Center</t>
  </si>
  <si>
    <t>Check Total      100%</t>
  </si>
  <si>
    <t>Effort %</t>
  </si>
  <si>
    <t>Service #4</t>
  </si>
  <si>
    <t>Service #5</t>
  </si>
  <si>
    <t>Service #6</t>
  </si>
  <si>
    <t>Service #7</t>
  </si>
  <si>
    <t>Service #8</t>
  </si>
  <si>
    <t>Service #9</t>
  </si>
  <si>
    <t>Service #10</t>
  </si>
  <si>
    <t>Other Direct Expenses</t>
  </si>
  <si>
    <t>Equipment Depreciation</t>
  </si>
  <si>
    <t>Usage %</t>
  </si>
  <si>
    <t>Service Description</t>
  </si>
  <si>
    <t>Metric</t>
  </si>
  <si>
    <t xml:space="preserve"> Forecasted Internal Usage</t>
  </si>
  <si>
    <t>Forecasted External Usage</t>
  </si>
  <si>
    <t>Total Forecasted Annual Usage</t>
  </si>
  <si>
    <t>Machine Hours</t>
  </si>
  <si>
    <t>Expense Summary</t>
  </si>
  <si>
    <t>Rate Period:</t>
  </si>
  <si>
    <t>Department Name:</t>
  </si>
  <si>
    <t>Department Number:</t>
  </si>
  <si>
    <t>Chart String Number:</t>
  </si>
  <si>
    <t>Estimated Number of Units Produced/Consumed</t>
  </si>
  <si>
    <t>Additional Indirect rate for External Users</t>
  </si>
  <si>
    <t>Prior Year Adj.  (subtract) surplus or add deficit</t>
  </si>
  <si>
    <t>Room Number</t>
  </si>
  <si>
    <t>External Cost per Unit</t>
  </si>
  <si>
    <t>Internal Cost Per Unit</t>
  </si>
  <si>
    <t>Cost calculation (cost per unit is determined by dividing the total expenses by total units).</t>
  </si>
  <si>
    <t>Unhide for additional services</t>
  </si>
  <si>
    <r>
      <rPr>
        <b/>
        <sz val="10"/>
        <rFont val="Arial"/>
        <family val="2"/>
      </rPr>
      <t>1)</t>
    </r>
    <r>
      <rPr>
        <sz val="10"/>
        <rFont val="Arial"/>
        <family val="2"/>
      </rPr>
      <t xml:space="preserve"> Please provide all information within one year (preferably fiscal year).</t>
    </r>
  </si>
  <si>
    <t>a. Projected Salary and Wages</t>
  </si>
  <si>
    <t>Include all direct expenses that can specifically be applied to the service or good being provided. The amounts should be based on annual costs. Examples include raw materials, supplies, and equipment maintenance.</t>
  </si>
  <si>
    <t xml:space="preserve">http://www.lsuhsc.edu/administration/accounting/cost.aspx </t>
  </si>
  <si>
    <t>Cost Accounting Contact Information can be found here:</t>
  </si>
  <si>
    <t>3) Estimated Direct Costs</t>
  </si>
  <si>
    <t xml:space="preserve">4) Expense Summary </t>
  </si>
  <si>
    <t>Add any deficit from previous year rates or subtract any surplus.</t>
  </si>
  <si>
    <t>5) Estimated Number of Units Produced/Consumed</t>
  </si>
  <si>
    <t>Service Center/Recharge Operation Title:</t>
  </si>
  <si>
    <t>Center Director Name and Phone:</t>
  </si>
  <si>
    <t>Administrator Name and Phone:</t>
  </si>
  <si>
    <t>Items completed by center administrator/director</t>
  </si>
  <si>
    <t>Center Director</t>
  </si>
  <si>
    <t>Center Administrator</t>
  </si>
  <si>
    <t>Equipment Repairs</t>
  </si>
  <si>
    <t>Direct Supplies - Flux capacitor</t>
  </si>
  <si>
    <t>DeLorean</t>
  </si>
  <si>
    <t>Rental Hours</t>
  </si>
  <si>
    <t>Maintenance</t>
  </si>
  <si>
    <t>Hours</t>
  </si>
  <si>
    <t>Building</t>
  </si>
  <si>
    <t>CSRB</t>
  </si>
  <si>
    <t>The purchase cost of a capital item may be recovered through depreciation if equipment usage is a significant part of providing the service and the equipment was not purchased with federal funds. Capital items include assets with a purchase price greater than or equal to $5,000 and a useful life of at least one year. Complete the equipment description, tag number, and location.  The depreciation expense will be provided by Accounting Services.</t>
  </si>
  <si>
    <t>Service #12</t>
  </si>
  <si>
    <t>Service #11</t>
  </si>
  <si>
    <t>Service #15</t>
  </si>
  <si>
    <t>Service #13</t>
  </si>
  <si>
    <t>Service #14</t>
  </si>
  <si>
    <t>From:  7/1/2017</t>
  </si>
  <si>
    <t>To:   6/30/2018</t>
  </si>
  <si>
    <r>
      <t xml:space="preserve">Tag Number
</t>
    </r>
    <r>
      <rPr>
        <sz val="10"/>
        <rFont val="Arial"/>
        <family val="2"/>
      </rPr>
      <t>(6 digits)</t>
    </r>
  </si>
  <si>
    <t>Agreed upon, published rate cannot exceed the actual rate of the service as identified above</t>
  </si>
  <si>
    <t>Published Rate for Period</t>
  </si>
  <si>
    <t xml:space="preserve">Department Head </t>
  </si>
  <si>
    <t>Date</t>
  </si>
  <si>
    <t xml:space="preserve">Subsidized </t>
  </si>
  <si>
    <t>Cost Accounting Review</t>
  </si>
  <si>
    <t>Accounting Services Approval</t>
  </si>
  <si>
    <t>School Approval (Dean)</t>
  </si>
  <si>
    <t>99999</t>
  </si>
  <si>
    <t>Emmett Brown - 568-0000</t>
  </si>
  <si>
    <t>Jennifer Parker- 568-0001</t>
  </si>
  <si>
    <t>Dr. Emmet Brown, Professor</t>
  </si>
  <si>
    <t xml:space="preserve">Time Travel </t>
  </si>
  <si>
    <t>Fictional Science</t>
  </si>
  <si>
    <t>Total Usage</t>
  </si>
  <si>
    <t>Internal Users</t>
  </si>
  <si>
    <t>External Users</t>
  </si>
  <si>
    <t>Published rate cannot exceed the actual cost rate.</t>
  </si>
  <si>
    <t xml:space="preserve">Cost calculation </t>
  </si>
  <si>
    <t>Published Cost</t>
  </si>
  <si>
    <t>Subsidy</t>
  </si>
  <si>
    <t>Subsidy #1</t>
  </si>
  <si>
    <t>Subsidy #2</t>
  </si>
  <si>
    <t>Subsidy #3</t>
  </si>
  <si>
    <t>Subsidy #4</t>
  </si>
  <si>
    <t>Subsidy #5</t>
  </si>
  <si>
    <t>Subsidy #6</t>
  </si>
  <si>
    <t>Subsidy #7</t>
  </si>
  <si>
    <t>Subsidy #8</t>
  </si>
  <si>
    <t>Subsidy #9</t>
  </si>
  <si>
    <t>Subsidy #10</t>
  </si>
  <si>
    <t>Subsidy Description</t>
  </si>
  <si>
    <t>Dept #</t>
  </si>
  <si>
    <t>Fund</t>
  </si>
  <si>
    <t>Program</t>
  </si>
  <si>
    <t>Class</t>
  </si>
  <si>
    <t>Amount</t>
  </si>
  <si>
    <t>Project/
Speedtype</t>
  </si>
  <si>
    <t>Subsidized Funding</t>
  </si>
  <si>
    <t>Subsidy Funds Needed ("OK" if met)</t>
  </si>
  <si>
    <r>
      <rPr>
        <b/>
        <sz val="10"/>
        <rFont val="Arial"/>
        <family val="2"/>
      </rPr>
      <t xml:space="preserve">Instructions:  </t>
    </r>
    <r>
      <rPr>
        <sz val="10"/>
        <rFont val="Arial"/>
        <family val="2"/>
      </rPr>
      <t>Service Center/Recharge Administrative Official will complete the rate analysis by following instructions below.  Please complete only those areas highlighted in yellow.  If more than one service will be provided, utilize columns M-AO.  There is enough columns to provide 15 services (may need to unhide columns).  For questions about the process or the template, please contact the Cost Accounting office.</t>
    </r>
  </si>
  <si>
    <t>7) Determination of Actual Rate</t>
  </si>
  <si>
    <t>8) Subsidy Calculation</t>
  </si>
  <si>
    <t>9) Approvals</t>
  </si>
  <si>
    <t>Once all aspects of the rate review are complete, the summary/signature form will be routed for signature.</t>
  </si>
  <si>
    <r>
      <rPr>
        <b/>
        <sz val="10"/>
        <rFont val="Arial"/>
        <family val="2"/>
      </rPr>
      <t>2)</t>
    </r>
    <r>
      <rPr>
        <sz val="10"/>
        <rFont val="Arial"/>
        <family val="2"/>
      </rPr>
      <t xml:space="preserve"> Provide the dates the rate will be in effect for. If Service Center has operating expenses over $10,000 then rates will need to be reviewed every other year.  (NOTE: New centers will be reviewed annually for the first two years of operation.)</t>
    </r>
  </si>
  <si>
    <r>
      <t xml:space="preserve">Center Director and/or Administrator will complete the "Subsidy Calculation" tab. This tab identifies the total subsidy needed, the subsidizes description, amount and chart string responsible.  </t>
    </r>
    <r>
      <rPr>
        <b/>
        <sz val="10"/>
        <rFont val="Arial"/>
        <family val="2"/>
      </rPr>
      <t xml:space="preserve">It is the Center's responsibility to confirm and ensure that the subsidy funding is committed.  If, after the end of the year, the subsidy does not fulfill the commitment, it will be the Center and Department's responsibility to support any funding shortfall. </t>
    </r>
  </si>
  <si>
    <t>University Service Center Policy Can be found here:</t>
  </si>
  <si>
    <t>https://www.lsuhsc.edu/administration/accounting/cost_servicecenter.aspx</t>
  </si>
  <si>
    <t>https://www.gpo.gov/fdsys/pkg/CFR-2014-title2-vol1/pdf/CFR-2014-title2-vol1-sec200-468.pdf</t>
  </si>
  <si>
    <r>
      <t>OMB Guidance on Specialized Service Facilities can be found here: (</t>
    </r>
    <r>
      <rPr>
        <sz val="10"/>
        <rFont val="Calibri"/>
        <family val="2"/>
      </rPr>
      <t>§</t>
    </r>
    <r>
      <rPr>
        <sz val="10"/>
        <rFont val="Arial"/>
        <family val="2"/>
      </rPr>
      <t>200.468)</t>
    </r>
  </si>
  <si>
    <t>The salaries and fringe benefits of all personnel directly related to the operation of the service center should be included but only if their salary and wages are charged to the service center chartstring. Fellows and residents that are directly related to the service center should be charged correct fringe rate (update in spreadsheet). Service Center effort % is an estimate based on time and effort spent on that service annually.</t>
  </si>
  <si>
    <t xml:space="preserve">Estimate the number of units that will be produced/consumed in the service center in annual amounts. Examples of billing units include hours of service, animal care days, tests performed, machine time used, etc. </t>
  </si>
  <si>
    <t>6) Once complete, email template to Cost Accounting Manager for verification of costs, equipment depreciation and finalization of rate calculation.</t>
  </si>
  <si>
    <t>&gt;&gt;&gt;&gt;&gt;&gt;&gt;&gt;&gt;&gt;&gt;&gt;&gt;&gt;&gt;&gt;&gt;&gt;&gt;&gt;&gt;&gt;&gt;&gt;&gt;&gt;&gt;&gt;&gt;&gt;&gt;&gt;&gt;&gt;&gt;&gt;&gt;&gt;&gt;&gt;&gt;&gt;&gt;&gt;&gt;&gt;&gt;&gt;&gt;&gt;&gt;&gt;&gt;&gt;&gt;&gt;&gt;&gt;&gt;&gt;&gt;&gt;&gt;&gt;&gt;&gt;&gt;&gt;&gt;&gt;&gt;&gt;&gt;&gt;&gt;&gt;&gt;&gt;&gt;&gt;&gt;&gt;&gt;&gt;&gt;&gt;&gt;&gt;&gt;&gt;&gt;&gt;&gt;&gt;&gt;&gt;&gt;&gt;&gt;&gt;&gt;&gt;&gt;&gt;&gt;&gt;&gt;&gt;&gt;&gt;&gt;&gt;&gt;</t>
  </si>
  <si>
    <t xml:space="preserve">It is the Center's responsibility to confirm and ensure that subsidy funding is committed.  If, after the end of the year, the subsidy does not fulfill the commitment, it will be the Center and Department's responsibility to support any funding shortfall. </t>
  </si>
  <si>
    <t>Service Center Approvals:</t>
  </si>
  <si>
    <t>&gt;&gt;&gt;&gt;&gt;&gt;&gt;&gt;&gt;&gt;&gt;&gt;&gt;&gt;&gt;&gt;&gt;&gt;&gt;&gt;&gt;&gt;&gt;&gt;&gt;&gt;&gt;&gt;&gt;&gt;&gt;&gt;&gt;&gt;&gt;&gt;&gt;&gt;&gt;&gt;&gt;&gt;&gt;&gt;&gt;&gt;&gt;&gt;&gt;&gt;&gt;&gt;&gt;&gt;&gt;&gt;&gt;&gt;&gt;&gt;&gt;&gt;&gt;&gt;&gt;&gt;&gt;&gt;&gt;&gt;&gt;&gt;&gt;&gt;&gt;&gt;&gt;&gt;&gt;&gt;&gt;&gt;&gt;&gt;&gt;&gt;&gt;&gt;&gt;&gt;&gt;&gt;&gt;&gt;&gt;&gt;&gt;&gt;&gt;&gt;&gt;&gt;&gt;&gt;</t>
  </si>
  <si>
    <t>School of Medicine - Maintenance Agreement with NAPA Auto Parts</t>
  </si>
  <si>
    <t>149200999A</t>
  </si>
  <si>
    <t>Source of funds to be used to absorb entire deficit (underrecovery) if it exceeds 10% of total annual expenses, including any net balance carried forward from the prior year.  Service Centers are required to breakeven within 10%.</t>
  </si>
  <si>
    <t>Source of funds to be used to absorb entire deficit (underrecovery) if it exceeds 10% of total annual expenses, including any net balance carried forward from the prior year.  
Service Centers are required to breakeven within 10%.</t>
  </si>
  <si>
    <t>Rates at Actual Cost</t>
  </si>
  <si>
    <t>Rates as Published</t>
  </si>
  <si>
    <t>Estimated Subsidy</t>
  </si>
  <si>
    <t xml:space="preserve">Once Cost Accounting has verified costs the Rate Analysis, the template will be returned to the Center Director and Administrator for determination of actual/published rate.  This rate may be less than or equal to the actual rate, but cannot be greater than the actual cost.  </t>
  </si>
  <si>
    <t>b. Other Direct Expenses (i.e. Reagents, supplies, maintenance/service agreements, etc.)</t>
  </si>
  <si>
    <t>Notes for Reference</t>
  </si>
  <si>
    <t>Cathy Rodriguez</t>
  </si>
  <si>
    <t>Daniel Cocran</t>
  </si>
  <si>
    <t>From:  7/1/2024</t>
  </si>
  <si>
    <t>To:   6/30/2025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</si>
</sst>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sz val="9"/>
      <color indexed="81"/>
      <name val="Tahoma"/>
      <family val="2"/>
    </font>
    <font>
      <u/>
      <sz val="10"/>
      <color theme="10"/>
      <name val="Arial"/>
      <family val="2"/>
    </font>
    <font>
      <b/>
      <u/>
      <sz val="10"/>
      <color theme="10"/>
      <name val="Arial"/>
      <family val="2"/>
    </font>
    <font>
      <sz val="8"/>
      <name val="Arial"/>
      <family val="2"/>
    </font>
    <font>
      <i/>
      <sz val="10"/>
      <name val="Arial"/>
      <family val="2"/>
    </font>
    <font>
      <sz val="10"/>
      <name val="Calibri"/>
      <family val="2"/>
    </font>
    <font>
      <b/>
      <sz val="12"/>
      <name val="Arial"/>
      <family val="2"/>
    </font>
    <font>
      <sz val="9"/>
      <color indexed="81"/>
      <name val="Tahoma"/>
      <charset val="1"/>
    </font>
    <font>
      <u/>
      <sz val="10"/>
      <color rgb="FF0000FF"/>
      <name val="Arial"/>
      <family val="2"/>
    </font>
  </fonts>
  <fills count="6">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25">
    <border>
      <left/>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applyNumberFormat="0" applyFill="0" applyBorder="0" applyAlignment="0" applyProtection="0"/>
  </cellStyleXfs>
  <cellXfs count="329">
    <xf numFmtId="0" fontId="0" fillId="0" borderId="0" xfId="0"/>
    <xf numFmtId="0" fontId="2" fillId="0" borderId="0" xfId="0" applyFont="1"/>
    <xf numFmtId="0" fontId="2" fillId="0" borderId="0" xfId="0" applyFont="1" applyAlignment="1">
      <alignment horizontal="right"/>
    </xf>
    <xf numFmtId="0" fontId="2" fillId="0" borderId="1" xfId="0" applyFont="1" applyBorder="1"/>
    <xf numFmtId="0" fontId="2" fillId="0" borderId="0" xfId="0" applyFont="1" applyAlignment="1">
      <alignment horizontal="centerContinuous" wrapText="1"/>
    </xf>
    <xf numFmtId="44" fontId="2" fillId="0" borderId="0" xfId="2" applyFont="1"/>
    <xf numFmtId="2" fontId="2" fillId="0" borderId="0" xfId="0" applyNumberFormat="1" applyFont="1"/>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vertical="top"/>
    </xf>
    <xf numFmtId="44" fontId="2" fillId="0" borderId="2" xfId="0" applyNumberFormat="1" applyFont="1" applyBorder="1"/>
    <xf numFmtId="0" fontId="2" fillId="0" borderId="3" xfId="0" applyFont="1" applyBorder="1"/>
    <xf numFmtId="0" fontId="2" fillId="0" borderId="4" xfId="0" applyFont="1" applyBorder="1"/>
    <xf numFmtId="0" fontId="0" fillId="0" borderId="0" xfId="0" applyAlignment="1">
      <alignment horizontal="center"/>
    </xf>
    <xf numFmtId="0" fontId="2" fillId="0" borderId="4" xfId="0" applyFont="1" applyBorder="1" applyAlignment="1">
      <alignment wrapText="1"/>
    </xf>
    <xf numFmtId="0" fontId="3" fillId="0" borderId="0" xfId="0" applyFont="1" applyAlignment="1">
      <alignment horizontal="left" wrapText="1"/>
    </xf>
    <xf numFmtId="0" fontId="3" fillId="0" borderId="0" xfId="0" applyFont="1" applyAlignment="1">
      <alignment wrapText="1"/>
    </xf>
    <xf numFmtId="0" fontId="3" fillId="0" borderId="0" xfId="0" applyFont="1"/>
    <xf numFmtId="9" fontId="3" fillId="0" borderId="4" xfId="3" applyFont="1" applyBorder="1"/>
    <xf numFmtId="0" fontId="2" fillId="0" borderId="0" xfId="0" applyFont="1" applyAlignment="1">
      <alignment wrapText="1"/>
    </xf>
    <xf numFmtId="0" fontId="2" fillId="0" borderId="4" xfId="0" applyFont="1" applyBorder="1" applyAlignment="1">
      <alignment horizontal="center" vertical="top" wrapText="1"/>
    </xf>
    <xf numFmtId="44" fontId="0" fillId="0" borderId="4" xfId="0" applyNumberFormat="1" applyBorder="1"/>
    <xf numFmtId="44" fontId="2" fillId="0" borderId="0" xfId="2" applyFont="1" applyBorder="1"/>
    <xf numFmtId="0" fontId="2" fillId="0" borderId="6" xfId="0" applyFont="1" applyBorder="1"/>
    <xf numFmtId="0" fontId="2" fillId="0" borderId="7" xfId="0" applyFont="1" applyBorder="1"/>
    <xf numFmtId="164" fontId="3" fillId="0" borderId="0" xfId="1" applyNumberFormat="1" applyFont="1" applyBorder="1" applyAlignment="1"/>
    <xf numFmtId="44" fontId="0" fillId="0" borderId="0" xfId="0" applyNumberFormat="1"/>
    <xf numFmtId="9" fontId="0" fillId="0" borderId="0" xfId="3" applyFont="1" applyBorder="1"/>
    <xf numFmtId="2" fontId="2" fillId="0" borderId="5" xfId="0" applyNumberFormat="1" applyFont="1" applyBorder="1"/>
    <xf numFmtId="44" fontId="2" fillId="0" borderId="1" xfId="2" applyFont="1" applyBorder="1"/>
    <xf numFmtId="44" fontId="2" fillId="0" borderId="1" xfId="0" applyNumberFormat="1" applyFont="1" applyBorder="1"/>
    <xf numFmtId="44" fontId="2" fillId="0" borderId="1" xfId="2" applyFont="1" applyFill="1" applyBorder="1"/>
    <xf numFmtId="9" fontId="3" fillId="0" borderId="0" xfId="3" applyFont="1" applyBorder="1"/>
    <xf numFmtId="164" fontId="3" fillId="0" borderId="0" xfId="1" applyNumberFormat="1" applyFont="1" applyBorder="1"/>
    <xf numFmtId="44" fontId="0" fillId="0" borderId="5" xfId="0" applyNumberFormat="1" applyBorder="1"/>
    <xf numFmtId="9" fontId="0" fillId="0" borderId="5" xfId="3" applyFont="1" applyBorder="1"/>
    <xf numFmtId="164" fontId="3" fillId="0" borderId="4" xfId="1" applyNumberFormat="1" applyFont="1" applyFill="1" applyBorder="1"/>
    <xf numFmtId="39" fontId="2" fillId="0" borderId="0" xfId="1" applyNumberFormat="1" applyFont="1" applyBorder="1" applyAlignment="1">
      <alignment horizontal="center"/>
    </xf>
    <xf numFmtId="44" fontId="2" fillId="0" borderId="4" xfId="2" applyFont="1" applyFill="1" applyBorder="1"/>
    <xf numFmtId="44" fontId="2" fillId="0" borderId="4" xfId="0" applyNumberFormat="1" applyFont="1" applyBorder="1"/>
    <xf numFmtId="0" fontId="2" fillId="0" borderId="5" xfId="0" applyFont="1" applyBorder="1"/>
    <xf numFmtId="0" fontId="3" fillId="2" borderId="0" xfId="0" applyFont="1" applyFill="1"/>
    <xf numFmtId="0" fontId="2" fillId="0" borderId="0" xfId="0" applyFont="1" applyAlignment="1">
      <alignment vertical="center" wrapText="1"/>
    </xf>
    <xf numFmtId="0" fontId="2" fillId="0" borderId="10" xfId="0" applyFont="1" applyBorder="1" applyAlignment="1">
      <alignment vertical="center" wrapText="1"/>
    </xf>
    <xf numFmtId="0" fontId="2" fillId="0" borderId="10" xfId="0" applyFont="1" applyBorder="1" applyAlignment="1">
      <alignment wrapText="1"/>
    </xf>
    <xf numFmtId="4" fontId="2" fillId="0" borderId="4" xfId="0" applyNumberFormat="1" applyFont="1" applyBorder="1"/>
    <xf numFmtId="0" fontId="2" fillId="0" borderId="4" xfId="4" applyFont="1" applyBorder="1" applyAlignment="1">
      <alignment horizontal="center" vertical="top" wrapText="1"/>
    </xf>
    <xf numFmtId="0" fontId="2" fillId="0" borderId="0" xfId="0" applyFont="1" applyAlignment="1">
      <alignment horizontal="left" wrapText="1"/>
    </xf>
    <xf numFmtId="0" fontId="1" fillId="2" borderId="0" xfId="0" applyFont="1" applyFill="1"/>
    <xf numFmtId="0" fontId="1" fillId="0" borderId="0" xfId="0" applyFont="1"/>
    <xf numFmtId="0" fontId="1" fillId="0" borderId="0" xfId="0" applyFont="1" applyAlignment="1">
      <alignment wrapText="1"/>
    </xf>
    <xf numFmtId="0" fontId="6" fillId="0" borderId="0" xfId="5" applyFont="1"/>
    <xf numFmtId="9" fontId="0" fillId="5" borderId="0" xfId="0" applyNumberFormat="1" applyFill="1"/>
    <xf numFmtId="0" fontId="3" fillId="5" borderId="4" xfId="0" applyFont="1" applyFill="1" applyBorder="1"/>
    <xf numFmtId="3" fontId="3" fillId="5" borderId="4" xfId="0" applyNumberFormat="1" applyFont="1" applyFill="1" applyBorder="1"/>
    <xf numFmtId="9" fontId="3" fillId="5" borderId="4" xfId="3" applyFont="1" applyFill="1" applyBorder="1"/>
    <xf numFmtId="164" fontId="3" fillId="5" borderId="4" xfId="1" applyNumberFormat="1" applyFont="1" applyFill="1" applyBorder="1"/>
    <xf numFmtId="9" fontId="0" fillId="5" borderId="4" xfId="3" applyFont="1" applyFill="1" applyBorder="1"/>
    <xf numFmtId="44" fontId="2" fillId="5" borderId="4" xfId="2" applyFont="1" applyFill="1" applyBorder="1"/>
    <xf numFmtId="0" fontId="1" fillId="5" borderId="4" xfId="0" applyFont="1" applyFill="1" applyBorder="1"/>
    <xf numFmtId="0" fontId="2" fillId="2" borderId="0" xfId="0" applyFont="1" applyFill="1"/>
    <xf numFmtId="0" fontId="7" fillId="0" borderId="0" xfId="0" applyFont="1"/>
    <xf numFmtId="0" fontId="0" fillId="0" borderId="1" xfId="0" applyBorder="1"/>
    <xf numFmtId="9" fontId="0" fillId="0" borderId="0" xfId="3" applyFont="1" applyFill="1" applyBorder="1"/>
    <xf numFmtId="0" fontId="0" fillId="5" borderId="7" xfId="0" applyFill="1" applyBorder="1" applyAlignment="1">
      <alignment horizontal="center"/>
    </xf>
    <xf numFmtId="44" fontId="2" fillId="0" borderId="0" xfId="0" applyNumberFormat="1" applyFont="1"/>
    <xf numFmtId="9" fontId="2" fillId="0" borderId="4" xfId="0" applyNumberFormat="1" applyFont="1" applyBorder="1"/>
    <xf numFmtId="43" fontId="3" fillId="0" borderId="4" xfId="1" applyFont="1" applyFill="1" applyBorder="1"/>
    <xf numFmtId="0" fontId="1" fillId="0" borderId="4" xfId="0" applyFont="1" applyBorder="1" applyAlignment="1">
      <alignment horizontal="center"/>
    </xf>
    <xf numFmtId="0" fontId="3" fillId="0" borderId="4" xfId="0" applyFont="1" applyBorder="1" applyAlignment="1">
      <alignment horizontal="center"/>
    </xf>
    <xf numFmtId="0" fontId="3" fillId="5" borderId="4" xfId="0" applyFont="1" applyFill="1" applyBorder="1" applyAlignment="1">
      <alignment horizontal="center"/>
    </xf>
    <xf numFmtId="0" fontId="1" fillId="5" borderId="4" xfId="0" applyFont="1" applyFill="1" applyBorder="1" applyAlignment="1">
      <alignment horizontal="center"/>
    </xf>
    <xf numFmtId="0" fontId="2" fillId="0" borderId="4" xfId="0" applyFont="1" applyBorder="1" applyAlignment="1">
      <alignment horizontal="center"/>
    </xf>
    <xf numFmtId="0" fontId="2" fillId="4" borderId="1" xfId="0" applyFont="1" applyFill="1" applyBorder="1" applyAlignment="1">
      <alignment horizontal="center"/>
    </xf>
    <xf numFmtId="0" fontId="2" fillId="0" borderId="4" xfId="0" applyFont="1" applyBorder="1" applyAlignment="1">
      <alignment horizontal="center" wrapText="1"/>
    </xf>
    <xf numFmtId="0" fontId="2" fillId="0" borderId="0" xfId="0" applyFont="1" applyAlignment="1">
      <alignment horizontal="left"/>
    </xf>
    <xf numFmtId="0" fontId="0" fillId="5" borderId="6" xfId="0" applyFill="1" applyBorder="1" applyAlignment="1">
      <alignment horizontal="center"/>
    </xf>
    <xf numFmtId="0" fontId="2" fillId="5" borderId="3" xfId="0" applyFont="1" applyFill="1" applyBorder="1" applyAlignment="1">
      <alignment horizontal="left"/>
    </xf>
    <xf numFmtId="0" fontId="1" fillId="0" borderId="0" xfId="0" applyFont="1" applyAlignment="1">
      <alignment horizontal="left" wrapText="1"/>
    </xf>
    <xf numFmtId="43" fontId="1" fillId="0" borderId="4" xfId="1" applyFont="1" applyFill="1" applyBorder="1"/>
    <xf numFmtId="49" fontId="1" fillId="5" borderId="4" xfId="0" applyNumberFormat="1" applyFont="1" applyFill="1" applyBorder="1" applyAlignment="1">
      <alignment horizontal="right"/>
    </xf>
    <xf numFmtId="49" fontId="3" fillId="5" borderId="4" xfId="0" applyNumberFormat="1" applyFont="1" applyFill="1" applyBorder="1" applyAlignment="1">
      <alignment horizontal="right"/>
    </xf>
    <xf numFmtId="14" fontId="1" fillId="0" borderId="4" xfId="0" quotePrefix="1" applyNumberFormat="1" applyFont="1" applyBorder="1" applyAlignment="1">
      <alignment horizontal="center"/>
    </xf>
    <xf numFmtId="0" fontId="7" fillId="0" borderId="3" xfId="0" applyFont="1" applyBorder="1" applyAlignment="1">
      <alignment horizontal="center" vertical="top"/>
    </xf>
    <xf numFmtId="0" fontId="7" fillId="0" borderId="0" xfId="0" applyFont="1" applyAlignment="1">
      <alignment horizontal="center" vertical="top"/>
    </xf>
    <xf numFmtId="0" fontId="7" fillId="0" borderId="9" xfId="0" applyFont="1" applyBorder="1" applyAlignment="1">
      <alignment horizontal="center" vertical="top"/>
    </xf>
    <xf numFmtId="0" fontId="8" fillId="0" borderId="0" xfId="0" applyFont="1" applyAlignment="1">
      <alignment horizontal="left" vertical="center"/>
    </xf>
    <xf numFmtId="44" fontId="2" fillId="0" borderId="0" xfId="2" applyFont="1" applyFill="1" applyBorder="1"/>
    <xf numFmtId="4" fontId="2" fillId="0" borderId="0" xfId="0" applyNumberFormat="1" applyFont="1"/>
    <xf numFmtId="0" fontId="2" fillId="0" borderId="0" xfId="0" applyFont="1" applyAlignment="1">
      <alignment horizontal="center" vertical="top" wrapText="1"/>
    </xf>
    <xf numFmtId="0" fontId="8" fillId="0" borderId="0" xfId="0" applyFont="1" applyAlignment="1">
      <alignment vertical="center"/>
    </xf>
    <xf numFmtId="0" fontId="2" fillId="0" borderId="2" xfId="0" applyFont="1" applyBorder="1"/>
    <xf numFmtId="1" fontId="2" fillId="0" borderId="2" xfId="1" applyNumberFormat="1" applyFont="1" applyFill="1" applyBorder="1"/>
    <xf numFmtId="0" fontId="2" fillId="0" borderId="18" xfId="0" applyFont="1" applyBorder="1"/>
    <xf numFmtId="0" fontId="8" fillId="0" borderId="0" xfId="0" applyFont="1" applyAlignment="1">
      <alignment horizontal="center" vertical="center"/>
    </xf>
    <xf numFmtId="43" fontId="2" fillId="0" borderId="2" xfId="0" applyNumberFormat="1" applyFont="1" applyBorder="1"/>
    <xf numFmtId="43" fontId="2" fillId="0" borderId="0" xfId="0" applyNumberFormat="1" applyFont="1"/>
    <xf numFmtId="43" fontId="0" fillId="0" borderId="0" xfId="0" applyNumberFormat="1"/>
    <xf numFmtId="0" fontId="2" fillId="0" borderId="3" xfId="0" applyFont="1" applyBorder="1" applyAlignment="1">
      <alignment horizontal="left"/>
    </xf>
    <xf numFmtId="0" fontId="1" fillId="0" borderId="4" xfId="0" applyFont="1" applyBorder="1"/>
    <xf numFmtId="39" fontId="3" fillId="0" borderId="4" xfId="0" applyNumberFormat="1" applyFont="1" applyBorder="1"/>
    <xf numFmtId="0" fontId="2" fillId="0" borderId="7" xfId="0" applyFont="1" applyBorder="1" applyAlignment="1">
      <alignment horizontal="center" wrapText="1"/>
    </xf>
    <xf numFmtId="43" fontId="3" fillId="5" borderId="7" xfId="1" applyFont="1" applyFill="1" applyBorder="1"/>
    <xf numFmtId="0" fontId="1" fillId="0" borderId="0" xfId="0" applyFont="1" applyAlignment="1">
      <alignment horizontal="left"/>
    </xf>
    <xf numFmtId="43" fontId="1" fillId="0" borderId="0" xfId="0" applyNumberFormat="1" applyFont="1"/>
    <xf numFmtId="1" fontId="1" fillId="5" borderId="4" xfId="1" applyNumberFormat="1" applyFont="1" applyFill="1" applyBorder="1" applyAlignment="1">
      <alignment horizontal="center"/>
    </xf>
    <xf numFmtId="1" fontId="1" fillId="5" borderId="4" xfId="0" applyNumberFormat="1" applyFont="1" applyFill="1" applyBorder="1" applyAlignment="1">
      <alignment horizontal="center"/>
    </xf>
    <xf numFmtId="0" fontId="2" fillId="0" borderId="4" xfId="0" applyFont="1" applyBorder="1" applyAlignment="1">
      <alignment horizontal="left"/>
    </xf>
    <xf numFmtId="0" fontId="2" fillId="0" borderId="1" xfId="0" applyFont="1" applyBorder="1" applyAlignment="1">
      <alignment horizontal="left"/>
    </xf>
    <xf numFmtId="43" fontId="2" fillId="0" borderId="1" xfId="0" applyNumberFormat="1" applyFont="1" applyBorder="1"/>
    <xf numFmtId="0" fontId="1" fillId="0" borderId="0" xfId="0" applyFont="1" applyAlignment="1">
      <alignment horizontal="right"/>
    </xf>
    <xf numFmtId="43" fontId="3" fillId="0" borderId="7" xfId="1" applyFont="1" applyFill="1" applyBorder="1"/>
    <xf numFmtId="0" fontId="5" fillId="0" borderId="0" xfId="5"/>
    <xf numFmtId="0" fontId="2" fillId="3" borderId="0" xfId="0" applyFont="1" applyFill="1"/>
    <xf numFmtId="0" fontId="0" fillId="3" borderId="0" xfId="0" applyFill="1"/>
    <xf numFmtId="0" fontId="2" fillId="3" borderId="0" xfId="0" applyFont="1" applyFill="1" applyAlignment="1">
      <alignment horizontal="left"/>
    </xf>
    <xf numFmtId="0" fontId="7" fillId="3" borderId="0" xfId="0" applyFont="1" applyFill="1" applyAlignment="1">
      <alignment horizontal="center" vertical="top"/>
    </xf>
    <xf numFmtId="43" fontId="0" fillId="0" borderId="0" xfId="1" applyFont="1" applyAlignment="1">
      <alignment horizontal="center"/>
    </xf>
    <xf numFmtId="0" fontId="1" fillId="0" borderId="3" xfId="0" applyFont="1" applyBorder="1"/>
    <xf numFmtId="44" fontId="3" fillId="0" borderId="4" xfId="2" applyFont="1" applyFill="1" applyBorder="1"/>
    <xf numFmtId="44" fontId="3" fillId="0" borderId="7" xfId="2" applyFont="1" applyFill="1" applyBorder="1"/>
    <xf numFmtId="44" fontId="2" fillId="0" borderId="2" xfId="2" applyFont="1" applyBorder="1"/>
    <xf numFmtId="0" fontId="3" fillId="0" borderId="4" xfId="0" applyFont="1" applyBorder="1"/>
    <xf numFmtId="1" fontId="1" fillId="5" borderId="4" xfId="0" quotePrefix="1" applyNumberFormat="1" applyFont="1" applyFill="1" applyBorder="1" applyAlignment="1">
      <alignment horizontal="center"/>
    </xf>
    <xf numFmtId="0" fontId="7" fillId="0" borderId="0" xfId="0" applyFont="1" applyProtection="1">
      <protection locked="0"/>
    </xf>
    <xf numFmtId="0" fontId="0" fillId="0" borderId="0" xfId="0" applyProtection="1">
      <protection locked="0"/>
    </xf>
    <xf numFmtId="0" fontId="1" fillId="2" borderId="0" xfId="0" applyFont="1" applyFill="1" applyProtection="1">
      <protection locked="0"/>
    </xf>
    <xf numFmtId="0" fontId="3" fillId="2" borderId="0" xfId="0" applyFont="1" applyFill="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5" borderId="3" xfId="0" applyFont="1" applyFill="1" applyBorder="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right"/>
      <protection locked="0"/>
    </xf>
    <xf numFmtId="0" fontId="3" fillId="0" borderId="0" xfId="0" applyFont="1" applyAlignment="1" applyProtection="1">
      <alignment horizontal="left" wrapText="1"/>
      <protection locked="0"/>
    </xf>
    <xf numFmtId="0" fontId="2" fillId="0" borderId="0" xfId="0" applyFont="1" applyAlignment="1" applyProtection="1">
      <alignment horizontal="centerContinuous" wrapText="1"/>
      <protection locked="0"/>
    </xf>
    <xf numFmtId="0" fontId="2" fillId="0" borderId="1" xfId="0" applyFont="1" applyBorder="1" applyProtection="1">
      <protection locked="0"/>
    </xf>
    <xf numFmtId="0" fontId="2" fillId="4" borderId="1" xfId="0" applyFont="1" applyFill="1" applyBorder="1" applyAlignment="1" applyProtection="1">
      <alignment horizontal="center"/>
      <protection locked="0"/>
    </xf>
    <xf numFmtId="0" fontId="2" fillId="0" borderId="4" xfId="0" applyFont="1" applyBorder="1" applyProtection="1">
      <protection locked="0"/>
    </xf>
    <xf numFmtId="0" fontId="2" fillId="0" borderId="4" xfId="0" applyFont="1" applyBorder="1" applyAlignment="1" applyProtection="1">
      <alignment horizontal="center"/>
      <protection locked="0"/>
    </xf>
    <xf numFmtId="0" fontId="2" fillId="0" borderId="4" xfId="0" applyFont="1" applyBorder="1" applyAlignment="1" applyProtection="1">
      <alignment horizontal="center" wrapText="1"/>
      <protection locked="0"/>
    </xf>
    <xf numFmtId="0" fontId="5" fillId="0" borderId="4" xfId="5" applyBorder="1" applyAlignment="1" applyProtection="1">
      <alignment horizontal="center" wrapText="1"/>
      <protection locked="0"/>
    </xf>
    <xf numFmtId="0" fontId="2" fillId="0" borderId="6" xfId="0" applyFont="1" applyBorder="1" applyProtection="1">
      <protection locked="0"/>
    </xf>
    <xf numFmtId="0" fontId="2" fillId="0" borderId="7" xfId="0" applyFont="1" applyBorder="1" applyProtection="1">
      <protection locked="0"/>
    </xf>
    <xf numFmtId="0" fontId="2" fillId="0" borderId="4" xfId="0" applyFont="1" applyBorder="1" applyAlignment="1" applyProtection="1">
      <alignment wrapText="1"/>
      <protection locked="0"/>
    </xf>
    <xf numFmtId="0" fontId="1" fillId="5" borderId="4" xfId="0" applyFont="1" applyFill="1" applyBorder="1" applyProtection="1">
      <protection locked="0"/>
    </xf>
    <xf numFmtId="3" fontId="3" fillId="5" borderId="4" xfId="0" applyNumberFormat="1" applyFont="1" applyFill="1" applyBorder="1" applyProtection="1">
      <protection locked="0"/>
    </xf>
    <xf numFmtId="9" fontId="3" fillId="5" borderId="4" xfId="3" applyFont="1" applyFill="1" applyBorder="1" applyProtection="1">
      <protection locked="0"/>
    </xf>
    <xf numFmtId="164" fontId="3" fillId="5" borderId="4" xfId="1" applyNumberFormat="1" applyFont="1" applyFill="1" applyBorder="1" applyProtection="1">
      <protection locked="0"/>
    </xf>
    <xf numFmtId="9" fontId="3" fillId="0" borderId="4" xfId="3" applyFont="1" applyBorder="1" applyProtection="1">
      <protection locked="0"/>
    </xf>
    <xf numFmtId="164" fontId="3" fillId="0" borderId="4" xfId="1" applyNumberFormat="1" applyFont="1" applyFill="1" applyBorder="1" applyProtection="1">
      <protection locked="0"/>
    </xf>
    <xf numFmtId="44" fontId="2" fillId="0" borderId="4" xfId="2" applyFont="1" applyFill="1" applyBorder="1" applyProtection="1">
      <protection locked="0"/>
    </xf>
    <xf numFmtId="44" fontId="2" fillId="0" borderId="0" xfId="2" applyFont="1" applyFill="1" applyBorder="1" applyProtection="1">
      <protection locked="0"/>
    </xf>
    <xf numFmtId="44" fontId="0" fillId="0" borderId="4" xfId="0" applyNumberFormat="1" applyBorder="1" applyProtection="1">
      <protection locked="0"/>
    </xf>
    <xf numFmtId="9" fontId="0" fillId="5" borderId="4" xfId="3" applyFont="1" applyFill="1" applyBorder="1" applyProtection="1">
      <protection locked="0"/>
    </xf>
    <xf numFmtId="9" fontId="2" fillId="0" borderId="4" xfId="0" applyNumberFormat="1" applyFont="1" applyBorder="1" applyProtection="1">
      <protection locked="0"/>
    </xf>
    <xf numFmtId="44" fontId="0" fillId="0" borderId="0" xfId="0" applyNumberFormat="1" applyProtection="1">
      <protection locked="0"/>
    </xf>
    <xf numFmtId="4" fontId="2" fillId="0" borderId="4" xfId="0" applyNumberFormat="1" applyFont="1" applyBorder="1" applyProtection="1">
      <protection locked="0"/>
    </xf>
    <xf numFmtId="4" fontId="2" fillId="0" borderId="0" xfId="0" applyNumberFormat="1" applyFont="1" applyProtection="1">
      <protection locked="0"/>
    </xf>
    <xf numFmtId="0" fontId="3" fillId="5" borderId="4" xfId="0" applyFont="1" applyFill="1" applyBorder="1" applyProtection="1">
      <protection locked="0"/>
    </xf>
    <xf numFmtId="0" fontId="3" fillId="0" borderId="0" xfId="0" applyFont="1" applyProtection="1">
      <protection locked="0"/>
    </xf>
    <xf numFmtId="9" fontId="3" fillId="0" borderId="0" xfId="3" applyFont="1" applyBorder="1" applyProtection="1">
      <protection locked="0"/>
    </xf>
    <xf numFmtId="164" fontId="3" fillId="0" borderId="0" xfId="1" applyNumberFormat="1" applyFont="1" applyBorder="1" applyProtection="1">
      <protection locked="0"/>
    </xf>
    <xf numFmtId="2" fontId="2" fillId="0" borderId="5" xfId="0" applyNumberFormat="1" applyFont="1" applyBorder="1" applyProtection="1">
      <protection locked="0"/>
    </xf>
    <xf numFmtId="2" fontId="2" fillId="0" borderId="0" xfId="0" applyNumberFormat="1" applyFont="1" applyProtection="1">
      <protection locked="0"/>
    </xf>
    <xf numFmtId="44" fontId="0" fillId="0" borderId="5" xfId="0" applyNumberFormat="1" applyBorder="1" applyProtection="1">
      <protection locked="0"/>
    </xf>
    <xf numFmtId="9" fontId="0" fillId="0" borderId="5" xfId="3" applyFont="1" applyBorder="1" applyProtection="1">
      <protection locked="0"/>
    </xf>
    <xf numFmtId="9" fontId="0" fillId="0" borderId="0" xfId="3" applyFont="1" applyBorder="1" applyProtection="1">
      <protection locked="0"/>
    </xf>
    <xf numFmtId="44" fontId="2" fillId="0" borderId="1" xfId="2" applyFont="1" applyBorder="1" applyProtection="1">
      <protection locked="0"/>
    </xf>
    <xf numFmtId="44" fontId="2" fillId="0" borderId="0" xfId="2" applyFont="1" applyBorder="1" applyProtection="1">
      <protection locked="0"/>
    </xf>
    <xf numFmtId="44" fontId="2" fillId="0" borderId="1" xfId="0" applyNumberFormat="1" applyFont="1" applyBorder="1" applyProtection="1">
      <protection locked="0"/>
    </xf>
    <xf numFmtId="0" fontId="0" fillId="0" borderId="1" xfId="0" applyBorder="1" applyProtection="1">
      <protection locked="0"/>
    </xf>
    <xf numFmtId="44" fontId="2" fillId="0" borderId="0" xfId="0" applyNumberFormat="1" applyFont="1" applyProtection="1">
      <protection locked="0"/>
    </xf>
    <xf numFmtId="0" fontId="3" fillId="0" borderId="0" xfId="0" applyFont="1" applyAlignment="1" applyProtection="1">
      <alignment wrapText="1"/>
      <protection locked="0"/>
    </xf>
    <xf numFmtId="164" fontId="3" fillId="0" borderId="0" xfId="1" applyNumberFormat="1" applyFont="1" applyBorder="1" applyAlignment="1" applyProtection="1">
      <protection locked="0"/>
    </xf>
    <xf numFmtId="9" fontId="0" fillId="0" borderId="0" xfId="3" applyFont="1" applyFill="1" applyBorder="1" applyProtection="1">
      <protection locked="0"/>
    </xf>
    <xf numFmtId="0" fontId="2" fillId="0" borderId="4" xfId="0" applyFont="1" applyBorder="1" applyAlignment="1" applyProtection="1">
      <alignment horizontal="center" vertical="top" wrapText="1"/>
      <protection locked="0"/>
    </xf>
    <xf numFmtId="0" fontId="2" fillId="0" borderId="4" xfId="4" applyFont="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49" fontId="1" fillId="5" borderId="4" xfId="0" applyNumberFormat="1" applyFont="1" applyFill="1" applyBorder="1" applyAlignment="1" applyProtection="1">
      <alignment horizontal="right"/>
      <protection locked="0"/>
    </xf>
    <xf numFmtId="43" fontId="3" fillId="0" borderId="4" xfId="1" applyFont="1" applyFill="1" applyBorder="1" applyProtection="1">
      <protection locked="0"/>
    </xf>
    <xf numFmtId="0" fontId="1" fillId="0" borderId="4" xfId="0" applyFont="1" applyBorder="1" applyAlignment="1" applyProtection="1">
      <alignment horizontal="center"/>
      <protection locked="0"/>
    </xf>
    <xf numFmtId="0" fontId="3" fillId="5" borderId="4" xfId="0" applyFont="1" applyFill="1" applyBorder="1" applyAlignment="1" applyProtection="1">
      <alignment horizontal="center"/>
      <protection locked="0"/>
    </xf>
    <xf numFmtId="49" fontId="3" fillId="5" borderId="4" xfId="0" applyNumberFormat="1" applyFont="1" applyFill="1" applyBorder="1" applyAlignment="1" applyProtection="1">
      <alignment horizontal="right"/>
      <protection locked="0"/>
    </xf>
    <xf numFmtId="0" fontId="1" fillId="5" borderId="4" xfId="0" applyFont="1" applyFill="1" applyBorder="1" applyAlignment="1" applyProtection="1">
      <alignment horizontal="center"/>
      <protection locked="0"/>
    </xf>
    <xf numFmtId="43" fontId="1" fillId="0" borderId="4" xfId="1" applyFont="1" applyFill="1" applyBorder="1" applyProtection="1">
      <protection locked="0"/>
    </xf>
    <xf numFmtId="14" fontId="1" fillId="0" borderId="4" xfId="0" quotePrefix="1" applyNumberFormat="1" applyFont="1" applyBorder="1" applyAlignment="1" applyProtection="1">
      <alignment horizontal="center"/>
      <protection locked="0"/>
    </xf>
    <xf numFmtId="0" fontId="3" fillId="0" borderId="4" xfId="0" applyFont="1" applyBorder="1" applyAlignment="1" applyProtection="1">
      <alignment horizontal="center"/>
      <protection locked="0"/>
    </xf>
    <xf numFmtId="44" fontId="2" fillId="0" borderId="1" xfId="2" applyFont="1" applyFill="1" applyBorder="1" applyProtection="1">
      <protection locked="0"/>
    </xf>
    <xf numFmtId="44" fontId="2" fillId="0" borderId="4" xfId="0" applyNumberFormat="1" applyFont="1" applyBorder="1" applyProtection="1">
      <protection locked="0"/>
    </xf>
    <xf numFmtId="0" fontId="2" fillId="0" borderId="0" xfId="0" applyFont="1" applyAlignment="1" applyProtection="1">
      <alignment wrapText="1"/>
      <protection locked="0"/>
    </xf>
    <xf numFmtId="44" fontId="2" fillId="5" borderId="4" xfId="2" applyFont="1" applyFill="1" applyBorder="1" applyProtection="1">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44" fontId="2" fillId="0" borderId="0" xfId="2" applyFont="1" applyProtection="1">
      <protection locked="0"/>
    </xf>
    <xf numFmtId="0" fontId="0" fillId="0" borderId="0" xfId="0" applyAlignment="1" applyProtection="1">
      <alignment horizontal="center"/>
      <protection locked="0"/>
    </xf>
    <xf numFmtId="44" fontId="2" fillId="0" borderId="2" xfId="0" applyNumberFormat="1" applyFont="1" applyBorder="1" applyProtection="1">
      <protection locked="0"/>
    </xf>
    <xf numFmtId="0" fontId="2" fillId="0" borderId="0" xfId="0" applyFont="1" applyAlignment="1" applyProtection="1">
      <alignment horizontal="left" wrapText="1"/>
      <protection locked="0"/>
    </xf>
    <xf numFmtId="0" fontId="2" fillId="2" borderId="0" xfId="0" applyFont="1" applyFill="1" applyProtection="1">
      <protection locked="0"/>
    </xf>
    <xf numFmtId="1" fontId="2" fillId="0" borderId="18" xfId="1" applyNumberFormat="1" applyFont="1" applyBorder="1" applyProtection="1">
      <protection locked="0"/>
    </xf>
    <xf numFmtId="1" fontId="2" fillId="0" borderId="2" xfId="1" applyNumberFormat="1" applyFont="1" applyFill="1" applyBorder="1" applyProtection="1">
      <protection locked="0"/>
    </xf>
    <xf numFmtId="0" fontId="2" fillId="0" borderId="2" xfId="0" applyFont="1" applyBorder="1" applyProtection="1">
      <protection locked="0"/>
    </xf>
    <xf numFmtId="0" fontId="2" fillId="0" borderId="0" xfId="0" applyFont="1" applyAlignment="1" applyProtection="1">
      <alignment horizontal="center" vertical="top"/>
      <protection locked="0"/>
    </xf>
    <xf numFmtId="0" fontId="2" fillId="3" borderId="0" xfId="0" applyFont="1" applyFill="1" applyProtection="1">
      <protection locked="0"/>
    </xf>
    <xf numFmtId="0" fontId="2" fillId="0" borderId="10" xfId="0" applyFont="1" applyBorder="1" applyAlignment="1" applyProtection="1">
      <alignment vertical="center" wrapText="1"/>
      <protection locked="0"/>
    </xf>
    <xf numFmtId="39" fontId="2" fillId="0" borderId="16" xfId="1" applyNumberFormat="1" applyFont="1" applyBorder="1" applyAlignment="1" applyProtection="1">
      <protection locked="0"/>
    </xf>
    <xf numFmtId="0" fontId="0" fillId="0" borderId="9" xfId="0" applyBorder="1" applyProtection="1">
      <protection locked="0"/>
    </xf>
    <xf numFmtId="39" fontId="2" fillId="0" borderId="17" xfId="1" applyNumberFormat="1" applyFont="1" applyBorder="1" applyAlignment="1" applyProtection="1">
      <protection locked="0"/>
    </xf>
    <xf numFmtId="39" fontId="2" fillId="0" borderId="9" xfId="1" applyNumberFormat="1" applyFont="1" applyBorder="1" applyAlignment="1" applyProtection="1">
      <protection locked="0"/>
    </xf>
    <xf numFmtId="0" fontId="2" fillId="0" borderId="0" xfId="0" applyFont="1" applyAlignment="1" applyProtection="1">
      <alignment vertical="center" wrapText="1"/>
      <protection locked="0"/>
    </xf>
    <xf numFmtId="39" fontId="2" fillId="0" borderId="0" xfId="1" applyNumberFormat="1" applyFont="1" applyBorder="1" applyAlignment="1" applyProtection="1">
      <alignment horizontal="center"/>
      <protection locked="0"/>
    </xf>
    <xf numFmtId="0" fontId="5" fillId="0" borderId="10" xfId="5" applyBorder="1" applyAlignment="1" applyProtection="1">
      <alignment wrapText="1"/>
      <protection locked="0"/>
    </xf>
    <xf numFmtId="9" fontId="0" fillId="5" borderId="0" xfId="0" applyNumberFormat="1" applyFill="1" applyProtection="1">
      <protection locked="0"/>
    </xf>
    <xf numFmtId="0" fontId="0" fillId="0" borderId="17" xfId="0" applyBorder="1" applyProtection="1">
      <protection locked="0"/>
    </xf>
    <xf numFmtId="0" fontId="2" fillId="0" borderId="10" xfId="0" applyFont="1" applyBorder="1" applyAlignment="1" applyProtection="1">
      <alignment wrapText="1"/>
      <protection locked="0"/>
    </xf>
    <xf numFmtId="0" fontId="0" fillId="3" borderId="0" xfId="0" applyFill="1" applyProtection="1">
      <protection locked="0"/>
    </xf>
    <xf numFmtId="0" fontId="10" fillId="0" borderId="0" xfId="0" applyFont="1" applyProtection="1">
      <protection locked="0"/>
    </xf>
    <xf numFmtId="0" fontId="2" fillId="3" borderId="0" xfId="0" applyFont="1" applyFill="1" applyAlignment="1" applyProtection="1">
      <alignment horizontal="left"/>
      <protection locked="0"/>
    </xf>
    <xf numFmtId="0" fontId="7" fillId="3" borderId="0" xfId="0" applyFont="1" applyFill="1" applyAlignment="1" applyProtection="1">
      <alignment horizontal="center" vertical="top"/>
      <protection locked="0"/>
    </xf>
    <xf numFmtId="39" fontId="2" fillId="5" borderId="16" xfId="1" applyNumberFormat="1" applyFont="1" applyFill="1" applyBorder="1" applyAlignment="1" applyProtection="1">
      <protection locked="0"/>
    </xf>
    <xf numFmtId="39" fontId="2" fillId="5" borderId="9" xfId="1" applyNumberFormat="1" applyFont="1" applyFill="1" applyBorder="1" applyAlignment="1" applyProtection="1">
      <protection locked="0"/>
    </xf>
    <xf numFmtId="39" fontId="2" fillId="5" borderId="17" xfId="1" applyNumberFormat="1" applyFont="1" applyFill="1" applyBorder="1" applyAlignment="1" applyProtection="1">
      <protection locked="0"/>
    </xf>
    <xf numFmtId="39" fontId="2" fillId="5" borderId="22" xfId="1" applyNumberFormat="1" applyFont="1" applyFill="1" applyBorder="1" applyAlignment="1" applyProtection="1">
      <protection locked="0"/>
    </xf>
    <xf numFmtId="39" fontId="2" fillId="5" borderId="23" xfId="1" applyNumberFormat="1" applyFont="1" applyFill="1" applyBorder="1" applyAlignment="1" applyProtection="1">
      <protection locked="0"/>
    </xf>
    <xf numFmtId="0" fontId="8" fillId="0" borderId="0" xfId="0" applyFont="1" applyAlignment="1" applyProtection="1">
      <alignment vertical="center"/>
      <protection locked="0"/>
    </xf>
    <xf numFmtId="0" fontId="8" fillId="0" borderId="0" xfId="0" applyFont="1" applyAlignment="1" applyProtection="1">
      <alignment horizontal="left" vertical="center"/>
      <protection locked="0"/>
    </xf>
    <xf numFmtId="43" fontId="3" fillId="0" borderId="0" xfId="1" applyFont="1" applyFill="1" applyBorder="1"/>
    <xf numFmtId="39" fontId="3" fillId="0" borderId="0" xfId="0" applyNumberFormat="1" applyFont="1"/>
    <xf numFmtId="0" fontId="2" fillId="0" borderId="0" xfId="0" applyFont="1" applyAlignment="1">
      <alignment wrapText="1"/>
    </xf>
    <xf numFmtId="0" fontId="3" fillId="0" borderId="0" xfId="0" applyFont="1" applyAlignment="1">
      <alignment wrapText="1"/>
    </xf>
    <xf numFmtId="0" fontId="1" fillId="0" borderId="0" xfId="0" applyFont="1" applyAlignment="1">
      <alignment horizontal="left" wrapText="1"/>
    </xf>
    <xf numFmtId="0" fontId="2" fillId="0" borderId="0" xfId="0" applyFont="1" applyAlignment="1">
      <alignment horizontal="left" wrapText="1"/>
    </xf>
    <xf numFmtId="0" fontId="1" fillId="0" borderId="0" xfId="0" applyFont="1" applyAlignment="1">
      <alignment horizontal="left" wrapText="1" indent="2"/>
    </xf>
    <xf numFmtId="0" fontId="2" fillId="0" borderId="0" xfId="0" applyFont="1" applyAlignment="1">
      <alignment horizontal="left" indent="2"/>
    </xf>
    <xf numFmtId="0" fontId="1" fillId="0" borderId="0" xfId="0" applyFont="1"/>
    <xf numFmtId="0" fontId="3" fillId="0" borderId="0" xfId="0" applyFont="1"/>
    <xf numFmtId="0" fontId="2" fillId="0" borderId="0" xfId="0" applyFont="1" applyAlignment="1">
      <alignment horizontal="left" wrapText="1" indent="2"/>
    </xf>
    <xf numFmtId="164" fontId="3" fillId="5" borderId="6" xfId="1" applyNumberFormat="1" applyFont="1" applyFill="1" applyBorder="1" applyAlignment="1" applyProtection="1">
      <protection locked="0"/>
    </xf>
    <xf numFmtId="164" fontId="3" fillId="5" borderId="7" xfId="1" applyNumberFormat="1" applyFont="1" applyFill="1" applyBorder="1" applyAlignment="1" applyProtection="1">
      <protection locked="0"/>
    </xf>
    <xf numFmtId="0" fontId="2" fillId="0" borderId="21" xfId="0" applyFont="1" applyBorder="1" applyAlignment="1" applyProtection="1">
      <alignment horizontal="center"/>
      <protection locked="0"/>
    </xf>
    <xf numFmtId="0" fontId="2" fillId="0" borderId="20" xfId="0" applyFont="1" applyBorder="1" applyAlignment="1" applyProtection="1">
      <alignment horizontal="center"/>
      <protection locked="0"/>
    </xf>
    <xf numFmtId="44" fontId="0" fillId="0" borderId="4" xfId="0" applyNumberFormat="1" applyBorder="1" applyAlignment="1" applyProtection="1">
      <alignment horizontal="center"/>
      <protection locked="0"/>
    </xf>
    <xf numFmtId="0" fontId="0" fillId="0" borderId="4" xfId="0"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4" xfId="0" applyFont="1" applyBorder="1" applyAlignment="1" applyProtection="1">
      <alignment horizontal="center" wrapText="1"/>
      <protection locked="0"/>
    </xf>
    <xf numFmtId="0" fontId="0" fillId="5" borderId="4"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0" borderId="0" xfId="0" applyFont="1" applyAlignment="1" applyProtection="1">
      <alignment horizontal="left"/>
      <protection locked="0"/>
    </xf>
    <xf numFmtId="0" fontId="0" fillId="0" borderId="6" xfId="0" applyBorder="1" applyAlignment="1" applyProtection="1">
      <alignment horizontal="center"/>
      <protection locked="0"/>
    </xf>
    <xf numFmtId="44" fontId="2" fillId="0" borderId="8" xfId="2" applyFont="1" applyBorder="1" applyAlignment="1" applyProtection="1">
      <alignment horizontal="center"/>
      <protection locked="0"/>
    </xf>
    <xf numFmtId="0" fontId="2" fillId="4" borderId="1" xfId="0" applyFont="1" applyFill="1" applyBorder="1" applyAlignment="1" applyProtection="1">
      <alignment horizontal="center"/>
      <protection locked="0"/>
    </xf>
    <xf numFmtId="0" fontId="1" fillId="0" borderId="0" xfId="0" applyFont="1" applyAlignment="1" applyProtection="1">
      <alignment wrapText="1"/>
      <protection locked="0"/>
    </xf>
    <xf numFmtId="0" fontId="3" fillId="0" borderId="0" xfId="0" applyFont="1" applyAlignment="1" applyProtection="1">
      <alignment wrapText="1"/>
      <protection locked="0"/>
    </xf>
    <xf numFmtId="0" fontId="2" fillId="5" borderId="4" xfId="0" applyFont="1" applyFill="1" applyBorder="1" applyAlignment="1" applyProtection="1">
      <alignment horizontal="center"/>
      <protection locked="0"/>
    </xf>
    <xf numFmtId="0" fontId="2" fillId="5" borderId="3" xfId="0" applyFont="1" applyFill="1" applyBorder="1" applyAlignment="1" applyProtection="1">
      <alignment horizontal="left"/>
      <protection locked="0"/>
    </xf>
    <xf numFmtId="0" fontId="2" fillId="5" borderId="0" xfId="0" applyFont="1" applyFill="1" applyAlignment="1" applyProtection="1">
      <alignment horizontal="center"/>
      <protection locked="0"/>
    </xf>
    <xf numFmtId="0" fontId="0" fillId="0" borderId="0" xfId="0" applyAlignment="1" applyProtection="1">
      <alignment horizontal="center"/>
      <protection locked="0"/>
    </xf>
    <xf numFmtId="0" fontId="3" fillId="0" borderId="0" xfId="0" applyFont="1" applyAlignment="1" applyProtection="1">
      <alignment horizontal="left" wrapText="1"/>
      <protection locked="0"/>
    </xf>
    <xf numFmtId="0" fontId="2" fillId="3" borderId="14"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9" xfId="0" applyFont="1" applyFill="1" applyBorder="1" applyAlignment="1" applyProtection="1">
      <alignment horizontal="left"/>
      <protection locked="0"/>
    </xf>
    <xf numFmtId="0" fontId="2" fillId="5" borderId="9" xfId="0" applyFont="1" applyFill="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0" xfId="0" applyFont="1" applyAlignment="1" applyProtection="1">
      <alignment horizontal="left" wrapText="1"/>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11" xfId="0" applyFont="1" applyBorder="1" applyAlignment="1" applyProtection="1">
      <alignment horizontal="center"/>
      <protection locked="0"/>
    </xf>
    <xf numFmtId="0" fontId="2" fillId="0" borderId="0" xfId="0" applyFont="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39" fontId="2" fillId="0" borderId="13" xfId="1" applyNumberFormat="1" applyFont="1" applyBorder="1" applyAlignment="1" applyProtection="1">
      <alignment horizontal="center"/>
      <protection locked="0"/>
    </xf>
    <xf numFmtId="39" fontId="2" fillId="0" borderId="12" xfId="1" applyNumberFormat="1" applyFont="1" applyBorder="1" applyAlignment="1" applyProtection="1">
      <alignment horizontal="center"/>
      <protection locked="0"/>
    </xf>
    <xf numFmtId="39" fontId="2" fillId="0" borderId="11" xfId="1" applyNumberFormat="1" applyFont="1" applyBorder="1" applyAlignment="1" applyProtection="1">
      <alignment horizontal="center"/>
      <protection locked="0"/>
    </xf>
    <xf numFmtId="0" fontId="2" fillId="0" borderId="19" xfId="0" applyFont="1" applyBorder="1" applyAlignment="1" applyProtection="1">
      <alignment horizontal="center"/>
      <protection locked="0"/>
    </xf>
    <xf numFmtId="39" fontId="2" fillId="0" borderId="13" xfId="1" applyNumberFormat="1" applyFont="1" applyBorder="1" applyAlignment="1">
      <alignment horizontal="center"/>
    </xf>
    <xf numFmtId="39" fontId="2" fillId="0" borderId="12" xfId="1" applyNumberFormat="1" applyFont="1" applyBorder="1" applyAlignment="1">
      <alignment horizontal="center"/>
    </xf>
    <xf numFmtId="39" fontId="2" fillId="0" borderId="11" xfId="1" applyNumberFormat="1" applyFont="1" applyBorder="1" applyAlignment="1">
      <alignment horizont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39" fontId="2" fillId="5" borderId="13" xfId="1" applyNumberFormat="1" applyFont="1" applyFill="1" applyBorder="1" applyAlignment="1">
      <alignment horizontal="center"/>
    </xf>
    <xf numFmtId="39" fontId="2" fillId="5" borderId="12" xfId="1" applyNumberFormat="1" applyFont="1" applyFill="1" applyBorder="1" applyAlignment="1">
      <alignment horizontal="center"/>
    </xf>
    <xf numFmtId="0" fontId="2" fillId="0" borderId="13" xfId="0" applyFont="1" applyBorder="1" applyAlignment="1">
      <alignment horizontal="center"/>
    </xf>
    <xf numFmtId="0" fontId="2" fillId="0" borderId="12" xfId="0" applyFont="1" applyBorder="1" applyAlignment="1">
      <alignment horizont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xf>
    <xf numFmtId="39" fontId="2" fillId="5" borderId="11" xfId="1" applyNumberFormat="1" applyFont="1" applyFill="1" applyBorder="1" applyAlignment="1">
      <alignment horizontal="center"/>
    </xf>
    <xf numFmtId="0" fontId="2" fillId="0" borderId="0" xfId="0" applyFont="1" applyAlignment="1">
      <alignment horizontal="left"/>
    </xf>
    <xf numFmtId="44" fontId="2" fillId="0" borderId="8" xfId="2" applyFont="1"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44" fontId="0" fillId="0" borderId="4" xfId="0" applyNumberFormat="1" applyBorder="1" applyAlignment="1">
      <alignment horizontal="center"/>
    </xf>
    <xf numFmtId="0" fontId="0" fillId="0" borderId="6" xfId="0" applyBorder="1" applyAlignment="1">
      <alignment horizontal="center"/>
    </xf>
    <xf numFmtId="0" fontId="2" fillId="0" borderId="4" xfId="0" applyFont="1" applyBorder="1" applyAlignment="1">
      <alignment horizontal="center" wrapText="1"/>
    </xf>
    <xf numFmtId="0" fontId="0" fillId="0" borderId="4" xfId="0"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164" fontId="3" fillId="5" borderId="6" xfId="1" applyNumberFormat="1" applyFont="1" applyFill="1" applyBorder="1" applyAlignment="1"/>
    <xf numFmtId="164" fontId="3" fillId="5" borderId="7" xfId="1" applyNumberFormat="1" applyFont="1" applyFill="1" applyBorder="1" applyAlignment="1"/>
    <xf numFmtId="0" fontId="3" fillId="0" borderId="0" xfId="0" applyFont="1" applyAlignment="1">
      <alignment horizontal="left" wrapText="1"/>
    </xf>
    <xf numFmtId="0" fontId="2" fillId="4" borderId="1" xfId="0" applyFont="1" applyFill="1" applyBorder="1" applyAlignment="1">
      <alignment horizontal="center"/>
    </xf>
    <xf numFmtId="0" fontId="2" fillId="3" borderId="15" xfId="0" applyFont="1" applyFill="1" applyBorder="1" applyAlignment="1">
      <alignment horizontal="left"/>
    </xf>
    <xf numFmtId="0" fontId="2" fillId="3" borderId="9" xfId="0" applyFont="1" applyFill="1" applyBorder="1" applyAlignment="1">
      <alignment horizontal="left"/>
    </xf>
    <xf numFmtId="0" fontId="2" fillId="5" borderId="9" xfId="0" applyFont="1" applyFill="1" applyBorder="1" applyAlignment="1">
      <alignment horizontal="left"/>
    </xf>
    <xf numFmtId="0" fontId="2" fillId="0" borderId="9" xfId="0" applyFont="1" applyBorder="1" applyAlignment="1">
      <alignment horizontal="left"/>
    </xf>
    <xf numFmtId="0" fontId="2" fillId="3" borderId="14" xfId="0" applyFont="1" applyFill="1" applyBorder="1" applyAlignment="1">
      <alignment horizontal="left"/>
    </xf>
    <xf numFmtId="0" fontId="2" fillId="3" borderId="3" xfId="0" applyFont="1" applyFill="1" applyBorder="1" applyAlignment="1">
      <alignment horizontal="left"/>
    </xf>
    <xf numFmtId="0" fontId="2" fillId="5" borderId="3" xfId="0" applyFont="1" applyFill="1" applyBorder="1" applyAlignment="1">
      <alignment horizontal="left"/>
    </xf>
    <xf numFmtId="0" fontId="2" fillId="5" borderId="0" xfId="0" applyFont="1" applyFill="1" applyAlignment="1">
      <alignment horizontal="center"/>
    </xf>
    <xf numFmtId="0" fontId="1" fillId="5" borderId="4" xfId="0" applyFont="1" applyFill="1" applyBorder="1" applyAlignment="1">
      <alignment horizontal="left"/>
    </xf>
    <xf numFmtId="0" fontId="8"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xf>
    <xf numFmtId="0" fontId="2" fillId="0" borderId="4" xfId="0" applyFont="1" applyBorder="1" applyAlignment="1">
      <alignment horizontal="left"/>
    </xf>
    <xf numFmtId="0" fontId="1" fillId="0" borderId="5" xfId="0" applyFont="1" applyBorder="1" applyAlignment="1">
      <alignment horizontal="left" wrapText="1"/>
    </xf>
    <xf numFmtId="0" fontId="2" fillId="0" borderId="3" xfId="0" applyFont="1" applyBorder="1" applyAlignment="1">
      <alignment horizontal="left"/>
    </xf>
    <xf numFmtId="0" fontId="8" fillId="0" borderId="0" xfId="0" applyFont="1" applyAlignment="1">
      <alignment horizontal="left" vertical="center" wrapText="1"/>
    </xf>
    <xf numFmtId="0" fontId="1" fillId="0" borderId="4" xfId="0" applyFont="1" applyBorder="1" applyAlignment="1">
      <alignment horizontal="left"/>
    </xf>
    <xf numFmtId="0" fontId="2" fillId="0" borderId="24" xfId="0" applyFont="1" applyBorder="1" applyAlignment="1">
      <alignment horizontal="left" wrapText="1"/>
    </xf>
    <xf numFmtId="0" fontId="2" fillId="0" borderId="24" xfId="0" applyFont="1" applyBorder="1" applyAlignment="1">
      <alignment horizontal="left"/>
    </xf>
    <xf numFmtId="0" fontId="12" fillId="0" borderId="4" xfId="5" applyFont="1" applyBorder="1" applyAlignment="1" applyProtection="1">
      <alignment horizontal="center" wrapText="1"/>
      <protection locked="0"/>
    </xf>
  </cellXfs>
  <cellStyles count="6">
    <cellStyle name="Comma" xfId="1" builtinId="3"/>
    <cellStyle name="Currency" xfId="2" builtinId="4"/>
    <cellStyle name="Hyperlink" xfId="5" builtinId="8"/>
    <cellStyle name="Normal" xfId="0" builtinId="0"/>
    <cellStyle name="Normal 2" xfId="4" xr:uid="{00000000-0005-0000-0000-000004000000}"/>
    <cellStyle name="Percent" xfId="3" builtinId="5"/>
  </cellStyles>
  <dxfs count="0"/>
  <tableStyles count="0" defaultTableStyle="TableStyleMedium9" defaultPivotStyle="PivotStyleLight16"/>
  <colors>
    <mruColors>
      <color rgb="FF0000FF"/>
      <color rgb="FF33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po.gov/fdsys/pkg/CFR-2014-title2-vol1/pdf/CFR-2014-title2-vol1-sec200-468.pdf" TargetMode="External"/><Relationship Id="rId2" Type="http://schemas.openxmlformats.org/officeDocument/2006/relationships/hyperlink" Target="https://www.lsuhsc.edu/administration/accounting/cost_servicecenter.aspx" TargetMode="External"/><Relationship Id="rId1" Type="http://schemas.openxmlformats.org/officeDocument/2006/relationships/hyperlink" Target="http://www.lsuhsc.edu/administration/accounting/cost.asp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rants.nih.gov/policy-and-compliance/policy-topics/nih-fiscal-policies/salary-cap-summary" TargetMode="External"/><Relationship Id="rId2" Type="http://schemas.openxmlformats.org/officeDocument/2006/relationships/hyperlink" Target="http://www.lsuhsc.edu/administration/accounting/fa_fringe.aspx" TargetMode="External"/><Relationship Id="rId1" Type="http://schemas.openxmlformats.org/officeDocument/2006/relationships/hyperlink" Target="http://www.lsuhsc.edu/administration/accounting/fa_fringe.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45"/>
  <sheetViews>
    <sheetView showGridLines="0" topLeftCell="A21" workbookViewId="0">
      <selection activeCell="A31" sqref="A31"/>
    </sheetView>
  </sheetViews>
  <sheetFormatPr defaultRowHeight="13.2" x14ac:dyDescent="0.25"/>
  <sheetData>
    <row r="1" spans="1:13" ht="56.4" customHeight="1" x14ac:dyDescent="0.25">
      <c r="A1" s="229" t="s">
        <v>130</v>
      </c>
      <c r="B1" s="229"/>
      <c r="C1" s="229"/>
      <c r="D1" s="229"/>
      <c r="E1" s="229"/>
      <c r="F1" s="229"/>
      <c r="G1" s="229"/>
      <c r="H1" s="229"/>
      <c r="I1" s="229"/>
      <c r="J1" s="229"/>
    </row>
    <row r="2" spans="1:13" x14ac:dyDescent="0.25">
      <c r="A2" s="78"/>
      <c r="B2" s="78"/>
      <c r="C2" s="78"/>
      <c r="D2" s="78"/>
      <c r="E2" s="78"/>
      <c r="F2" s="78"/>
      <c r="G2" s="78"/>
      <c r="H2" s="78"/>
      <c r="I2" s="78"/>
      <c r="J2" s="78"/>
    </row>
    <row r="3" spans="1:13" x14ac:dyDescent="0.25">
      <c r="A3" s="230" t="s">
        <v>137</v>
      </c>
      <c r="B3" s="230"/>
      <c r="C3" s="230"/>
      <c r="D3" s="230"/>
      <c r="E3" s="230"/>
      <c r="F3" s="230"/>
      <c r="G3" s="230"/>
      <c r="H3" s="230"/>
      <c r="I3" s="230"/>
      <c r="J3" s="230"/>
    </row>
    <row r="4" spans="1:13" x14ac:dyDescent="0.25">
      <c r="A4" s="112" t="s">
        <v>138</v>
      </c>
    </row>
    <row r="6" spans="1:13" x14ac:dyDescent="0.25">
      <c r="A6" s="233" t="s">
        <v>58</v>
      </c>
      <c r="B6" s="234"/>
      <c r="C6" s="234"/>
      <c r="D6" s="234"/>
      <c r="E6" s="234"/>
      <c r="F6" s="234"/>
      <c r="G6" s="234"/>
      <c r="H6" s="234"/>
      <c r="I6" s="234"/>
    </row>
    <row r="7" spans="1:13" x14ac:dyDescent="0.25">
      <c r="A7" s="49"/>
      <c r="B7" s="17"/>
      <c r="C7" s="17"/>
      <c r="D7" s="17"/>
      <c r="E7" s="17"/>
      <c r="F7" s="17"/>
      <c r="G7" s="17"/>
      <c r="H7" s="17"/>
      <c r="I7" s="17"/>
    </row>
    <row r="8" spans="1:13" ht="41.4" customHeight="1" x14ac:dyDescent="0.25">
      <c r="A8" s="229" t="s">
        <v>135</v>
      </c>
      <c r="B8" s="229"/>
      <c r="C8" s="229"/>
      <c r="D8" s="229"/>
      <c r="E8" s="229"/>
      <c r="F8" s="229"/>
      <c r="G8" s="229"/>
      <c r="H8" s="229"/>
      <c r="I8" s="229"/>
      <c r="J8" s="229"/>
    </row>
    <row r="9" spans="1:13" ht="12.75" customHeight="1" x14ac:dyDescent="0.25">
      <c r="A9" s="16"/>
      <c r="B9" s="16"/>
      <c r="C9" s="16"/>
      <c r="D9" s="16"/>
      <c r="E9" s="16"/>
      <c r="F9" s="16"/>
      <c r="G9" s="16"/>
      <c r="H9" s="16"/>
      <c r="I9" s="16"/>
    </row>
    <row r="10" spans="1:13" ht="12.75" customHeight="1" x14ac:dyDescent="0.25">
      <c r="A10" s="230" t="s">
        <v>63</v>
      </c>
      <c r="B10" s="230"/>
      <c r="C10" s="230"/>
      <c r="D10" s="230"/>
      <c r="E10" s="230"/>
      <c r="F10" s="230"/>
      <c r="G10" s="230"/>
      <c r="H10" s="230"/>
      <c r="I10" s="230"/>
      <c r="J10" s="230"/>
    </row>
    <row r="11" spans="1:13" ht="12.75" customHeight="1" x14ac:dyDescent="0.25">
      <c r="A11" s="47"/>
      <c r="B11" s="47"/>
      <c r="C11" s="47"/>
      <c r="D11" s="47"/>
      <c r="E11" s="47"/>
      <c r="F11" s="47"/>
      <c r="G11" s="47"/>
      <c r="H11" s="47"/>
      <c r="I11" s="47"/>
      <c r="J11" s="47"/>
    </row>
    <row r="12" spans="1:13" ht="12.75" customHeight="1" x14ac:dyDescent="0.25">
      <c r="A12" s="235" t="s">
        <v>59</v>
      </c>
      <c r="B12" s="235"/>
      <c r="C12" s="235"/>
      <c r="D12" s="235"/>
      <c r="E12" s="235"/>
      <c r="F12" s="235"/>
      <c r="G12" s="235"/>
      <c r="H12" s="235"/>
      <c r="I12" s="235"/>
    </row>
    <row r="13" spans="1:13" ht="67.5" customHeight="1" x14ac:dyDescent="0.25">
      <c r="A13" s="231" t="s">
        <v>141</v>
      </c>
      <c r="B13" s="231"/>
      <c r="C13" s="231"/>
      <c r="D13" s="231"/>
      <c r="E13" s="231"/>
      <c r="F13" s="231"/>
      <c r="G13" s="231"/>
      <c r="H13" s="231"/>
      <c r="I13" s="231"/>
      <c r="J13" s="231"/>
      <c r="K13" s="17"/>
      <c r="L13" s="17"/>
      <c r="M13" s="17"/>
    </row>
    <row r="14" spans="1:13" ht="12.75" customHeight="1" x14ac:dyDescent="0.25">
      <c r="A14" s="15"/>
      <c r="B14" s="15"/>
      <c r="C14" s="15"/>
      <c r="D14" s="15"/>
      <c r="E14" s="15"/>
      <c r="F14" s="15"/>
      <c r="G14" s="15"/>
      <c r="H14" s="15"/>
      <c r="I14" s="15"/>
      <c r="J14" s="17"/>
      <c r="K14" s="17"/>
      <c r="L14" s="17"/>
      <c r="M14" s="17"/>
    </row>
    <row r="15" spans="1:13" ht="12.75" customHeight="1" x14ac:dyDescent="0.25">
      <c r="A15" s="232" t="s">
        <v>13</v>
      </c>
      <c r="B15" s="232"/>
      <c r="C15" s="232"/>
      <c r="D15" s="232"/>
      <c r="E15" s="232"/>
      <c r="F15" s="232"/>
      <c r="G15" s="232"/>
      <c r="H15" s="232"/>
      <c r="I15" s="232"/>
      <c r="J15" s="17"/>
      <c r="K15" s="17"/>
      <c r="L15" s="17"/>
      <c r="M15" s="17"/>
    </row>
    <row r="16" spans="1:13" ht="39.75" customHeight="1" x14ac:dyDescent="0.25">
      <c r="A16" s="231" t="s">
        <v>60</v>
      </c>
      <c r="B16" s="231"/>
      <c r="C16" s="231"/>
      <c r="D16" s="231"/>
      <c r="E16" s="231"/>
      <c r="F16" s="231"/>
      <c r="G16" s="231"/>
      <c r="H16" s="231"/>
      <c r="I16" s="231"/>
      <c r="J16" s="231"/>
    </row>
    <row r="17" spans="1:10" ht="12.75" customHeight="1" x14ac:dyDescent="0.25">
      <c r="A17" s="19"/>
      <c r="B17" s="19"/>
      <c r="C17" s="19"/>
      <c r="D17" s="19"/>
      <c r="E17" s="19"/>
      <c r="F17" s="19"/>
      <c r="G17" s="19"/>
      <c r="H17" s="19"/>
      <c r="I17" s="19"/>
    </row>
    <row r="18" spans="1:10" x14ac:dyDescent="0.25">
      <c r="A18" s="232" t="s">
        <v>21</v>
      </c>
      <c r="B18" s="232"/>
      <c r="C18" s="232"/>
      <c r="D18" s="232"/>
      <c r="E18" s="232"/>
      <c r="F18" s="232"/>
      <c r="G18" s="232"/>
      <c r="H18" s="232"/>
      <c r="I18" s="232"/>
    </row>
    <row r="19" spans="1:10" ht="66.75" customHeight="1" x14ac:dyDescent="0.25">
      <c r="A19" s="231" t="s">
        <v>81</v>
      </c>
      <c r="B19" s="231"/>
      <c r="C19" s="231"/>
      <c r="D19" s="231"/>
      <c r="E19" s="231"/>
      <c r="F19" s="231"/>
      <c r="G19" s="231"/>
      <c r="H19" s="231"/>
      <c r="I19" s="231"/>
      <c r="J19" s="231"/>
    </row>
    <row r="21" spans="1:10" x14ac:dyDescent="0.25">
      <c r="A21" s="1" t="s">
        <v>64</v>
      </c>
    </row>
    <row r="22" spans="1:10" x14ac:dyDescent="0.25">
      <c r="A22" s="233" t="s">
        <v>65</v>
      </c>
      <c r="B22" s="234"/>
      <c r="C22" s="234"/>
      <c r="D22" s="234"/>
      <c r="E22" s="234"/>
      <c r="F22" s="234"/>
      <c r="G22" s="234"/>
      <c r="H22" s="234"/>
      <c r="I22" s="234"/>
    </row>
    <row r="23" spans="1:10" x14ac:dyDescent="0.25">
      <c r="A23" s="49"/>
      <c r="B23" s="17"/>
      <c r="C23" s="17"/>
      <c r="D23" s="17"/>
      <c r="E23" s="17"/>
      <c r="F23" s="17"/>
      <c r="G23" s="17"/>
      <c r="H23" s="17"/>
      <c r="I23" s="17"/>
    </row>
    <row r="24" spans="1:10" x14ac:dyDescent="0.25">
      <c r="A24" s="227" t="s">
        <v>66</v>
      </c>
      <c r="B24" s="228"/>
      <c r="C24" s="228"/>
      <c r="D24" s="228"/>
      <c r="E24" s="228"/>
      <c r="F24" s="228"/>
      <c r="G24" s="228"/>
      <c r="H24" s="228"/>
      <c r="I24" s="228"/>
    </row>
    <row r="25" spans="1:10" ht="39.6" customHeight="1" x14ac:dyDescent="0.25">
      <c r="A25" s="229" t="s">
        <v>142</v>
      </c>
      <c r="B25" s="229"/>
      <c r="C25" s="229"/>
      <c r="D25" s="229"/>
      <c r="E25" s="229"/>
      <c r="F25" s="229"/>
      <c r="G25" s="229"/>
      <c r="H25" s="229"/>
      <c r="I25" s="229"/>
      <c r="J25" s="229"/>
    </row>
    <row r="26" spans="1:10" ht="14.4" customHeight="1" x14ac:dyDescent="0.25">
      <c r="A26" s="50"/>
      <c r="B26" s="16"/>
      <c r="C26" s="16"/>
      <c r="D26" s="16"/>
      <c r="E26" s="16"/>
      <c r="F26" s="16"/>
      <c r="G26" s="16"/>
      <c r="H26" s="16"/>
      <c r="I26" s="16"/>
    </row>
    <row r="27" spans="1:10" ht="13.35" customHeight="1" x14ac:dyDescent="0.25">
      <c r="A27" s="230" t="s">
        <v>143</v>
      </c>
      <c r="B27" s="230"/>
      <c r="C27" s="230"/>
      <c r="D27" s="230"/>
      <c r="E27" s="230"/>
      <c r="F27" s="230"/>
      <c r="G27" s="230"/>
      <c r="H27" s="230"/>
      <c r="I27" s="230"/>
      <c r="J27" s="230"/>
    </row>
    <row r="28" spans="1:10" x14ac:dyDescent="0.25">
      <c r="A28" s="230"/>
      <c r="B28" s="230"/>
      <c r="C28" s="230"/>
      <c r="D28" s="230"/>
      <c r="E28" s="230"/>
      <c r="F28" s="230"/>
      <c r="G28" s="230"/>
      <c r="H28" s="230"/>
      <c r="I28" s="230"/>
      <c r="J28" s="230"/>
    </row>
    <row r="29" spans="1:10" ht="8.4" customHeight="1" x14ac:dyDescent="0.25">
      <c r="A29" s="47"/>
      <c r="B29" s="47"/>
      <c r="C29" s="47"/>
      <c r="D29" s="47"/>
      <c r="E29" s="47"/>
      <c r="F29" s="47"/>
      <c r="G29" s="47"/>
      <c r="H29" s="47"/>
      <c r="I29" s="47"/>
    </row>
    <row r="30" spans="1:10" x14ac:dyDescent="0.25">
      <c r="A30" s="1" t="s">
        <v>62</v>
      </c>
      <c r="B30" s="1"/>
      <c r="C30" s="1"/>
      <c r="D30" s="1"/>
      <c r="E30" s="1"/>
      <c r="F30" s="1"/>
      <c r="G30" s="1"/>
      <c r="H30" s="1"/>
      <c r="I30" s="1"/>
    </row>
    <row r="31" spans="1:10" x14ac:dyDescent="0.25">
      <c r="A31" s="51" t="s">
        <v>61</v>
      </c>
      <c r="B31" s="1"/>
      <c r="C31" s="1"/>
      <c r="D31" s="1"/>
      <c r="E31" s="1"/>
      <c r="F31" s="1"/>
      <c r="G31" s="1"/>
      <c r="H31" s="1"/>
      <c r="I31" s="1"/>
    </row>
    <row r="32" spans="1:10" x14ac:dyDescent="0.25">
      <c r="A32" s="49"/>
    </row>
    <row r="33" spans="1:10" x14ac:dyDescent="0.25">
      <c r="A33" s="227" t="s">
        <v>131</v>
      </c>
      <c r="B33" s="228"/>
      <c r="C33" s="228"/>
      <c r="D33" s="228"/>
      <c r="E33" s="228"/>
      <c r="F33" s="228"/>
      <c r="G33" s="228"/>
      <c r="H33" s="228"/>
      <c r="I33" s="228"/>
    </row>
    <row r="34" spans="1:10" ht="39.6" customHeight="1" x14ac:dyDescent="0.25">
      <c r="A34" s="229" t="s">
        <v>155</v>
      </c>
      <c r="B34" s="229"/>
      <c r="C34" s="229"/>
      <c r="D34" s="229"/>
      <c r="E34" s="229"/>
      <c r="F34" s="229"/>
      <c r="G34" s="229"/>
      <c r="H34" s="229"/>
      <c r="I34" s="229"/>
      <c r="J34" s="229"/>
    </row>
    <row r="35" spans="1:10" x14ac:dyDescent="0.25">
      <c r="A35" s="78"/>
      <c r="B35" s="78"/>
      <c r="C35" s="78"/>
      <c r="D35" s="78"/>
      <c r="E35" s="78"/>
      <c r="F35" s="78"/>
      <c r="G35" s="78"/>
      <c r="H35" s="78"/>
      <c r="I35" s="78"/>
      <c r="J35" s="78"/>
    </row>
    <row r="36" spans="1:10" x14ac:dyDescent="0.25">
      <c r="A36" s="227" t="s">
        <v>132</v>
      </c>
      <c r="B36" s="228"/>
      <c r="C36" s="228"/>
      <c r="D36" s="228"/>
      <c r="E36" s="228"/>
      <c r="F36" s="228"/>
      <c r="G36" s="228"/>
      <c r="H36" s="228"/>
      <c r="I36" s="228"/>
    </row>
    <row r="37" spans="1:10" ht="67.349999999999994" customHeight="1" x14ac:dyDescent="0.25">
      <c r="A37" s="229" t="s">
        <v>136</v>
      </c>
      <c r="B37" s="229"/>
      <c r="C37" s="229"/>
      <c r="D37" s="229"/>
      <c r="E37" s="229"/>
      <c r="F37" s="229"/>
      <c r="G37" s="229"/>
      <c r="H37" s="229"/>
      <c r="I37" s="229"/>
      <c r="J37" s="229"/>
    </row>
    <row r="38" spans="1:10" ht="14.4" customHeight="1" x14ac:dyDescent="0.25">
      <c r="A38" s="50"/>
      <c r="B38" s="16"/>
      <c r="C38" s="16"/>
      <c r="D38" s="16"/>
      <c r="E38" s="16"/>
      <c r="F38" s="16"/>
      <c r="G38" s="16"/>
      <c r="H38" s="16"/>
      <c r="I38" s="16"/>
    </row>
    <row r="39" spans="1:10" x14ac:dyDescent="0.25">
      <c r="A39" s="227" t="s">
        <v>133</v>
      </c>
      <c r="B39" s="228"/>
      <c r="C39" s="228"/>
      <c r="D39" s="228"/>
      <c r="E39" s="228"/>
      <c r="F39" s="228"/>
      <c r="G39" s="228"/>
      <c r="H39" s="228"/>
      <c r="I39" s="228"/>
    </row>
    <row r="40" spans="1:10" x14ac:dyDescent="0.25">
      <c r="A40" s="229" t="s">
        <v>134</v>
      </c>
      <c r="B40" s="229"/>
      <c r="C40" s="229"/>
      <c r="D40" s="229"/>
      <c r="E40" s="229"/>
      <c r="F40" s="229"/>
      <c r="G40" s="229"/>
      <c r="H40" s="229"/>
      <c r="I40" s="229"/>
      <c r="J40" s="229"/>
    </row>
    <row r="41" spans="1:10" ht="14.4" customHeight="1" x14ac:dyDescent="0.25">
      <c r="A41" s="50"/>
      <c r="B41" s="16"/>
      <c r="C41" s="16"/>
      <c r="D41" s="16"/>
      <c r="E41" s="16"/>
      <c r="F41" s="16"/>
      <c r="G41" s="16"/>
      <c r="H41" s="16"/>
      <c r="I41" s="16"/>
    </row>
    <row r="44" spans="1:10" ht="13.8" x14ac:dyDescent="0.3">
      <c r="A44" s="49" t="s">
        <v>140</v>
      </c>
    </row>
    <row r="45" spans="1:10" x14ac:dyDescent="0.25">
      <c r="A45" s="112" t="s">
        <v>139</v>
      </c>
    </row>
  </sheetData>
  <mergeCells count="21">
    <mergeCell ref="A1:J1"/>
    <mergeCell ref="A10:J10"/>
    <mergeCell ref="A25:J25"/>
    <mergeCell ref="A8:J8"/>
    <mergeCell ref="A13:J13"/>
    <mergeCell ref="A16:J16"/>
    <mergeCell ref="A19:J19"/>
    <mergeCell ref="A18:I18"/>
    <mergeCell ref="A22:I22"/>
    <mergeCell ref="A24:I24"/>
    <mergeCell ref="A6:I6"/>
    <mergeCell ref="A12:I12"/>
    <mergeCell ref="A15:I15"/>
    <mergeCell ref="A36:I36"/>
    <mergeCell ref="A37:J37"/>
    <mergeCell ref="A39:I39"/>
    <mergeCell ref="A40:J40"/>
    <mergeCell ref="A3:J3"/>
    <mergeCell ref="A27:J28"/>
    <mergeCell ref="A33:I33"/>
    <mergeCell ref="A34:J34"/>
  </mergeCells>
  <hyperlinks>
    <hyperlink ref="A31" r:id="rId1" xr:uid="{00000000-0004-0000-0000-000000000000}"/>
    <hyperlink ref="A4" r:id="rId2" xr:uid="{00000000-0004-0000-0000-000001000000}"/>
    <hyperlink ref="A45" r:id="rId3" xr:uid="{00000000-0004-0000-0000-000002000000}"/>
  </hyperlinks>
  <pageMargins left="0.5" right="0.5" top="0.5" bottom="0.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CC"/>
  </sheetPr>
  <dimension ref="A1:AQ121"/>
  <sheetViews>
    <sheetView showGridLines="0" tabSelected="1" zoomScaleNormal="100" workbookViewId="0">
      <selection activeCell="B21" sqref="B21"/>
    </sheetView>
  </sheetViews>
  <sheetFormatPr defaultColWidth="8.88671875" defaultRowHeight="13.2" x14ac:dyDescent="0.25"/>
  <cols>
    <col min="1" max="1" width="4.109375" style="125" customWidth="1"/>
    <col min="2" max="2" width="20.44140625" style="125" customWidth="1"/>
    <col min="3" max="3" width="28.5546875" style="125" customWidth="1"/>
    <col min="4" max="4" width="15" style="125" customWidth="1"/>
    <col min="5" max="5" width="15.44140625" style="125" customWidth="1"/>
    <col min="6" max="6" width="14.88671875" style="125" customWidth="1"/>
    <col min="7" max="7" width="8.5546875" style="125" customWidth="1"/>
    <col min="8" max="8" width="15.88671875" style="125" customWidth="1"/>
    <col min="9" max="10" width="16.44140625" style="125" customWidth="1"/>
    <col min="11" max="11" width="4.5546875" style="125" bestFit="1" customWidth="1"/>
    <col min="12" max="12" width="12.44140625" style="125" customWidth="1"/>
    <col min="13" max="13" width="9" style="125" customWidth="1"/>
    <col min="14" max="14" width="13" style="125" customWidth="1"/>
    <col min="15" max="15" width="8.88671875" style="125"/>
    <col min="16" max="16" width="12" style="125" customWidth="1"/>
    <col min="17" max="17" width="12.44140625" style="125" customWidth="1"/>
    <col min="18" max="18" width="12.5546875" style="125" customWidth="1"/>
    <col min="19" max="19" width="10.109375" style="125" customWidth="1"/>
    <col min="20" max="21" width="11.88671875" style="125" customWidth="1"/>
    <col min="22" max="22" width="11.44140625" style="125" customWidth="1"/>
    <col min="23" max="23" width="10.88671875" style="125" customWidth="1"/>
    <col min="24" max="24" width="11.44140625" style="125" customWidth="1"/>
    <col min="25" max="25" width="10.109375" style="125" customWidth="1"/>
    <col min="26" max="26" width="11.44140625" style="125" customWidth="1"/>
    <col min="27" max="27" width="10.109375" style="125" customWidth="1"/>
    <col min="28" max="28" width="11.44140625" style="125" customWidth="1"/>
    <col min="29" max="29" width="10.109375" style="125" customWidth="1"/>
    <col min="30" max="30" width="12.44140625" style="125" customWidth="1"/>
    <col min="31" max="31" width="10.109375" style="125" customWidth="1"/>
    <col min="32" max="32" width="12.44140625" style="125" customWidth="1"/>
    <col min="33" max="33" width="10.109375" style="125" customWidth="1"/>
    <col min="34" max="34" width="11.109375" style="125" customWidth="1"/>
    <col min="35" max="35" width="10.109375" style="125" customWidth="1"/>
    <col min="36" max="36" width="11" style="125" customWidth="1"/>
    <col min="37" max="37" width="10.109375" style="125" customWidth="1"/>
    <col min="38" max="38" width="11.5546875" style="125" customWidth="1"/>
    <col min="39" max="39" width="10.109375" style="125" customWidth="1"/>
    <col min="40" max="40" width="11.5546875" style="125" customWidth="1"/>
    <col min="41" max="41" width="10.109375" style="125" customWidth="1"/>
    <col min="42" max="42" width="12.44140625" style="125" customWidth="1"/>
    <col min="43" max="43" width="11.44140625" style="125" bestFit="1" customWidth="1"/>
    <col min="44" max="16384" width="8.88671875" style="125"/>
  </cols>
  <sheetData>
    <row r="1" spans="1:43" x14ac:dyDescent="0.25">
      <c r="A1" s="124"/>
      <c r="P1" s="126" t="s">
        <v>57</v>
      </c>
      <c r="Q1" s="127"/>
    </row>
    <row r="2" spans="1:43" ht="18" customHeight="1" thickBot="1" x14ac:dyDescent="0.3">
      <c r="A2" s="128">
        <v>1</v>
      </c>
      <c r="B2" s="257" t="s">
        <v>67</v>
      </c>
      <c r="C2" s="258"/>
      <c r="D2" s="253"/>
      <c r="E2" s="253"/>
      <c r="F2" s="253"/>
      <c r="G2" s="253"/>
      <c r="H2" s="129"/>
      <c r="I2" s="129"/>
      <c r="J2" s="129"/>
    </row>
    <row r="3" spans="1:43" ht="18" customHeight="1" thickBot="1" x14ac:dyDescent="0.3">
      <c r="A3" s="128"/>
      <c r="B3" s="259" t="s">
        <v>47</v>
      </c>
      <c r="C3" s="260"/>
      <c r="D3" s="253"/>
      <c r="E3" s="253"/>
      <c r="F3" s="253"/>
      <c r="G3" s="253"/>
      <c r="H3" s="129"/>
      <c r="I3" s="129"/>
      <c r="J3" s="129"/>
    </row>
    <row r="4" spans="1:43" ht="19.5" customHeight="1" thickBot="1" x14ac:dyDescent="0.3">
      <c r="A4" s="128"/>
      <c r="B4" s="259" t="s">
        <v>48</v>
      </c>
      <c r="C4" s="260"/>
      <c r="D4" s="261"/>
      <c r="E4" s="261"/>
      <c r="F4" s="261"/>
      <c r="G4" s="261"/>
      <c r="H4" s="129"/>
      <c r="I4" s="129"/>
      <c r="J4" s="129"/>
    </row>
    <row r="5" spans="1:43" ht="18" customHeight="1" thickBot="1" x14ac:dyDescent="0.3">
      <c r="A5" s="128"/>
      <c r="B5" s="259" t="s">
        <v>68</v>
      </c>
      <c r="C5" s="260"/>
      <c r="D5" s="261"/>
      <c r="E5" s="261"/>
      <c r="F5" s="261"/>
      <c r="G5" s="261"/>
      <c r="H5" s="129"/>
      <c r="I5" s="129"/>
      <c r="J5" s="129"/>
    </row>
    <row r="6" spans="1:43" ht="18" customHeight="1" thickBot="1" x14ac:dyDescent="0.3">
      <c r="A6" s="128"/>
      <c r="B6" s="259" t="s">
        <v>69</v>
      </c>
      <c r="C6" s="260"/>
      <c r="D6" s="261"/>
      <c r="E6" s="261"/>
      <c r="F6" s="261"/>
      <c r="G6" s="261"/>
      <c r="H6" s="129"/>
      <c r="I6" s="129"/>
      <c r="J6" s="129"/>
    </row>
    <row r="7" spans="1:43" ht="18" customHeight="1" thickBot="1" x14ac:dyDescent="0.3">
      <c r="A7" s="128"/>
      <c r="B7" s="259" t="s">
        <v>49</v>
      </c>
      <c r="C7" s="260"/>
      <c r="D7" s="262"/>
      <c r="E7" s="262"/>
      <c r="F7" s="262"/>
      <c r="G7" s="262"/>
      <c r="H7" s="129"/>
      <c r="I7" s="129"/>
      <c r="J7" s="129"/>
    </row>
    <row r="8" spans="1:43" x14ac:dyDescent="0.25">
      <c r="A8" s="128"/>
      <c r="B8" s="129"/>
      <c r="C8" s="129"/>
      <c r="D8" s="129"/>
      <c r="E8" s="129"/>
      <c r="F8" s="129"/>
      <c r="G8" s="129"/>
      <c r="H8" s="129"/>
      <c r="I8" s="129"/>
      <c r="J8" s="129"/>
    </row>
    <row r="9" spans="1:43" ht="13.8" thickBot="1" x14ac:dyDescent="0.3">
      <c r="A9" s="128">
        <v>2</v>
      </c>
      <c r="B9" s="128" t="s">
        <v>46</v>
      </c>
      <c r="C9" s="130" t="s">
        <v>160</v>
      </c>
      <c r="D9" s="253" t="s">
        <v>161</v>
      </c>
      <c r="E9" s="253"/>
      <c r="F9" s="131"/>
      <c r="G9" s="132"/>
      <c r="H9" s="132"/>
      <c r="I9" s="129"/>
      <c r="J9" s="129"/>
    </row>
    <row r="10" spans="1:43" x14ac:dyDescent="0.25">
      <c r="A10" s="128"/>
      <c r="B10" s="129"/>
      <c r="C10" s="129"/>
      <c r="D10" s="129"/>
      <c r="E10" s="129"/>
      <c r="F10" s="129"/>
      <c r="G10" s="129"/>
      <c r="H10" s="129"/>
      <c r="I10" s="129"/>
      <c r="J10" s="129"/>
    </row>
    <row r="11" spans="1:43" x14ac:dyDescent="0.25">
      <c r="A11" s="128">
        <v>3</v>
      </c>
      <c r="B11" s="246" t="s">
        <v>6</v>
      </c>
      <c r="C11" s="246"/>
      <c r="D11" s="129"/>
      <c r="E11" s="129"/>
      <c r="F11" s="254" t="s">
        <v>70</v>
      </c>
      <c r="G11" s="254"/>
      <c r="H11" s="254"/>
      <c r="I11" s="254"/>
      <c r="J11" s="128"/>
    </row>
    <row r="12" spans="1:43" ht="14.25" customHeight="1" x14ac:dyDescent="0.25">
      <c r="A12" s="128"/>
      <c r="B12" s="256" t="s">
        <v>12</v>
      </c>
      <c r="C12" s="256"/>
      <c r="D12" s="256"/>
      <c r="E12" s="256"/>
      <c r="F12" s="256"/>
      <c r="G12" s="256"/>
      <c r="H12" s="256"/>
      <c r="I12" s="256"/>
      <c r="J12" s="133"/>
      <c r="L12" s="255"/>
      <c r="M12" s="255"/>
    </row>
    <row r="13" spans="1:43" ht="11.25" customHeight="1" x14ac:dyDescent="0.25">
      <c r="A13" s="128"/>
      <c r="B13" s="134"/>
      <c r="C13" s="134"/>
      <c r="D13" s="134"/>
      <c r="E13" s="134"/>
      <c r="F13" s="134"/>
      <c r="G13" s="134"/>
      <c r="H13" s="134"/>
      <c r="I13" s="134"/>
      <c r="J13" s="134"/>
      <c r="L13" s="135"/>
      <c r="M13" s="135"/>
      <c r="N13" s="249" t="s">
        <v>26</v>
      </c>
      <c r="O13" s="249"/>
      <c r="P13" s="249"/>
      <c r="Q13" s="249"/>
      <c r="R13" s="249"/>
      <c r="S13" s="249"/>
      <c r="T13" s="249"/>
      <c r="U13" s="249"/>
      <c r="V13" s="249"/>
      <c r="W13" s="249"/>
      <c r="X13" s="249"/>
      <c r="Y13" s="249"/>
      <c r="Z13" s="249"/>
      <c r="AA13" s="249"/>
      <c r="AB13" s="249"/>
      <c r="AC13" s="249"/>
      <c r="AD13" s="249"/>
      <c r="AE13" s="249"/>
      <c r="AF13" s="136"/>
      <c r="AG13" s="136"/>
      <c r="AH13" s="136"/>
      <c r="AI13" s="136"/>
      <c r="AJ13" s="136"/>
      <c r="AK13" s="136"/>
      <c r="AL13" s="136"/>
      <c r="AM13" s="136"/>
      <c r="AN13" s="136"/>
      <c r="AO13" s="136"/>
      <c r="AP13" s="135"/>
    </row>
    <row r="14" spans="1:43" ht="27.75" customHeight="1" x14ac:dyDescent="0.25">
      <c r="A14" s="128"/>
      <c r="B14" s="129"/>
      <c r="C14" s="137" t="s">
        <v>0</v>
      </c>
      <c r="D14" s="328" t="s">
        <v>7</v>
      </c>
      <c r="E14" s="139" t="s">
        <v>8</v>
      </c>
      <c r="F14" s="139" t="s">
        <v>9</v>
      </c>
      <c r="G14" s="140" t="s">
        <v>10</v>
      </c>
      <c r="H14" s="139" t="s">
        <v>1</v>
      </c>
      <c r="I14" s="138" t="s">
        <v>2</v>
      </c>
      <c r="J14" s="128"/>
      <c r="L14" s="141" t="s">
        <v>22</v>
      </c>
      <c r="M14" s="142" t="s">
        <v>28</v>
      </c>
      <c r="N14" s="141" t="s">
        <v>23</v>
      </c>
      <c r="O14" s="142" t="s">
        <v>28</v>
      </c>
      <c r="P14" s="141" t="s">
        <v>24</v>
      </c>
      <c r="Q14" s="142" t="s">
        <v>28</v>
      </c>
      <c r="R14" s="141" t="s">
        <v>29</v>
      </c>
      <c r="S14" s="142" t="s">
        <v>28</v>
      </c>
      <c r="T14" s="141" t="s">
        <v>30</v>
      </c>
      <c r="U14" s="142" t="s">
        <v>28</v>
      </c>
      <c r="V14" s="141" t="s">
        <v>31</v>
      </c>
      <c r="W14" s="142" t="s">
        <v>28</v>
      </c>
      <c r="X14" s="141" t="s">
        <v>32</v>
      </c>
      <c r="Y14" s="142" t="s">
        <v>28</v>
      </c>
      <c r="Z14" s="141" t="s">
        <v>33</v>
      </c>
      <c r="AA14" s="142" t="s">
        <v>28</v>
      </c>
      <c r="AB14" s="141" t="s">
        <v>34</v>
      </c>
      <c r="AC14" s="142" t="s">
        <v>28</v>
      </c>
      <c r="AD14" s="141" t="s">
        <v>35</v>
      </c>
      <c r="AE14" s="142" t="s">
        <v>28</v>
      </c>
      <c r="AF14" s="141" t="s">
        <v>83</v>
      </c>
      <c r="AG14" s="142" t="s">
        <v>28</v>
      </c>
      <c r="AH14" s="141" t="s">
        <v>82</v>
      </c>
      <c r="AI14" s="142" t="s">
        <v>28</v>
      </c>
      <c r="AJ14" s="141" t="s">
        <v>85</v>
      </c>
      <c r="AK14" s="142" t="s">
        <v>28</v>
      </c>
      <c r="AL14" s="141" t="s">
        <v>86</v>
      </c>
      <c r="AM14" s="142" t="s">
        <v>28</v>
      </c>
      <c r="AN14" s="141" t="s">
        <v>84</v>
      </c>
      <c r="AO14" s="142" t="s">
        <v>28</v>
      </c>
      <c r="AP14" s="143" t="s">
        <v>27</v>
      </c>
    </row>
    <row r="15" spans="1:43" x14ac:dyDescent="0.25">
      <c r="A15" s="128"/>
      <c r="B15" s="128"/>
      <c r="C15" s="144"/>
      <c r="D15" s="145"/>
      <c r="E15" s="146"/>
      <c r="F15" s="147">
        <f>D15*E15</f>
        <v>0</v>
      </c>
      <c r="G15" s="148">
        <v>0.41</v>
      </c>
      <c r="H15" s="149">
        <f>G15*F15</f>
        <v>0</v>
      </c>
      <c r="I15" s="150">
        <f>H15+F15</f>
        <v>0</v>
      </c>
      <c r="J15" s="151"/>
      <c r="L15" s="152">
        <f>M15*I15</f>
        <v>0</v>
      </c>
      <c r="M15" s="153"/>
      <c r="N15" s="152">
        <f>O15*I15</f>
        <v>0</v>
      </c>
      <c r="O15" s="153"/>
      <c r="P15" s="152">
        <f>Q15*I15</f>
        <v>0</v>
      </c>
      <c r="Q15" s="153"/>
      <c r="R15" s="152">
        <f>S15*I15</f>
        <v>0</v>
      </c>
      <c r="S15" s="153"/>
      <c r="T15" s="152">
        <f>U15*I15</f>
        <v>0</v>
      </c>
      <c r="U15" s="153"/>
      <c r="V15" s="152">
        <f>W15*I15</f>
        <v>0</v>
      </c>
      <c r="W15" s="153"/>
      <c r="X15" s="152">
        <f>Y15*I15</f>
        <v>0</v>
      </c>
      <c r="Y15" s="153"/>
      <c r="Z15" s="152">
        <f>AA15*I$15</f>
        <v>0</v>
      </c>
      <c r="AA15" s="153"/>
      <c r="AB15" s="152">
        <f>AC15*I15</f>
        <v>0</v>
      </c>
      <c r="AC15" s="153"/>
      <c r="AD15" s="152">
        <f>AE15*I15</f>
        <v>0</v>
      </c>
      <c r="AE15" s="153"/>
      <c r="AF15" s="152">
        <f>AG15*I15</f>
        <v>0</v>
      </c>
      <c r="AG15" s="153"/>
      <c r="AH15" s="152">
        <f>AI15*I15</f>
        <v>0</v>
      </c>
      <c r="AI15" s="153"/>
      <c r="AJ15" s="152">
        <f>AK15*I15</f>
        <v>0</v>
      </c>
      <c r="AK15" s="153"/>
      <c r="AL15" s="152">
        <f>AM15*I15</f>
        <v>0</v>
      </c>
      <c r="AM15" s="153"/>
      <c r="AN15" s="152">
        <f>AO15*I15</f>
        <v>0</v>
      </c>
      <c r="AO15" s="153"/>
      <c r="AP15" s="154" t="str">
        <f>IF(M15+O15+Q15+S15+U15+W15+Y15+AA15+AC15+AE15+AG15+AI15+AK15+AM15+AO15=100%,"OK","WRONG")</f>
        <v>WRONG</v>
      </c>
      <c r="AQ15" s="155"/>
    </row>
    <row r="16" spans="1:43" x14ac:dyDescent="0.25">
      <c r="A16" s="128"/>
      <c r="B16" s="128"/>
      <c r="C16" s="144"/>
      <c r="D16" s="145"/>
      <c r="E16" s="146"/>
      <c r="F16" s="147">
        <f t="shared" ref="F16:F24" si="0">D16*E16</f>
        <v>0</v>
      </c>
      <c r="G16" s="148">
        <v>0.41</v>
      </c>
      <c r="H16" s="149">
        <f t="shared" ref="H16:H24" si="1">G16*F16</f>
        <v>0</v>
      </c>
      <c r="I16" s="156">
        <f>H16+F16</f>
        <v>0</v>
      </c>
      <c r="J16" s="157"/>
      <c r="L16" s="152">
        <f t="shared" ref="L16:L23" si="2">M16*I16</f>
        <v>0</v>
      </c>
      <c r="M16" s="153"/>
      <c r="N16" s="152">
        <f t="shared" ref="N16:N24" si="3">O16*I16</f>
        <v>0</v>
      </c>
      <c r="O16" s="153"/>
      <c r="P16" s="152">
        <f t="shared" ref="P16:P24" si="4">Q16*I16</f>
        <v>0</v>
      </c>
      <c r="Q16" s="153"/>
      <c r="R16" s="152">
        <f t="shared" ref="R16:R24" si="5">S16*I16</f>
        <v>0</v>
      </c>
      <c r="S16" s="153"/>
      <c r="T16" s="152">
        <f t="shared" ref="T16:T24" si="6">U16*I16</f>
        <v>0</v>
      </c>
      <c r="U16" s="153"/>
      <c r="V16" s="152">
        <f t="shared" ref="V16:V24" si="7">W16*I16</f>
        <v>0</v>
      </c>
      <c r="W16" s="153"/>
      <c r="X16" s="152">
        <f t="shared" ref="X16:X24" si="8">Y16*I16</f>
        <v>0</v>
      </c>
      <c r="Y16" s="153"/>
      <c r="Z16" s="152">
        <f t="shared" ref="Z16:Z24" si="9">AA16*I$15</f>
        <v>0</v>
      </c>
      <c r="AA16" s="153"/>
      <c r="AB16" s="152">
        <f t="shared" ref="AB16:AB24" si="10">AC16*I16</f>
        <v>0</v>
      </c>
      <c r="AC16" s="153"/>
      <c r="AD16" s="152">
        <f t="shared" ref="AD16:AD24" si="11">AE16*I16</f>
        <v>0</v>
      </c>
      <c r="AE16" s="153"/>
      <c r="AF16" s="152">
        <f t="shared" ref="AF16:AF24" si="12">AG16*I16</f>
        <v>0</v>
      </c>
      <c r="AG16" s="153"/>
      <c r="AH16" s="152">
        <f t="shared" ref="AH16:AH24" si="13">AI16*I16</f>
        <v>0</v>
      </c>
      <c r="AI16" s="153"/>
      <c r="AJ16" s="152">
        <f t="shared" ref="AJ16:AJ24" si="14">AK16*I16</f>
        <v>0</v>
      </c>
      <c r="AK16" s="153"/>
      <c r="AL16" s="152">
        <f t="shared" ref="AL16:AL24" si="15">AM16*I16</f>
        <v>0</v>
      </c>
      <c r="AM16" s="153"/>
      <c r="AN16" s="152">
        <f t="shared" ref="AN16:AN24" si="16">AO16*I16</f>
        <v>0</v>
      </c>
      <c r="AO16" s="153"/>
      <c r="AP16" s="154" t="str">
        <f t="shared" ref="AP16:AP22" si="17">IF(M16+O16+Q16+S16+U16+W16+Y16+AA16+AC16+AE16+AG16+AI16+AK16+AM16+AO16=100%,"OK","WRONG")</f>
        <v>WRONG</v>
      </c>
      <c r="AQ16" s="155"/>
    </row>
    <row r="17" spans="1:43" x14ac:dyDescent="0.25">
      <c r="A17" s="128"/>
      <c r="B17" s="128"/>
      <c r="C17" s="144"/>
      <c r="D17" s="145"/>
      <c r="E17" s="146"/>
      <c r="F17" s="147">
        <f t="shared" ref="F17:F20" si="18">D17*E17</f>
        <v>0</v>
      </c>
      <c r="G17" s="148">
        <v>0.41</v>
      </c>
      <c r="H17" s="149">
        <f t="shared" ref="H17:H20" si="19">G17*F17</f>
        <v>0</v>
      </c>
      <c r="I17" s="156">
        <f t="shared" ref="I17:I20" si="20">H17+F17</f>
        <v>0</v>
      </c>
      <c r="J17" s="157"/>
      <c r="L17" s="152">
        <f t="shared" si="2"/>
        <v>0</v>
      </c>
      <c r="M17" s="153"/>
      <c r="N17" s="152">
        <f t="shared" si="3"/>
        <v>0</v>
      </c>
      <c r="O17" s="153"/>
      <c r="P17" s="152">
        <f t="shared" si="4"/>
        <v>0</v>
      </c>
      <c r="Q17" s="153"/>
      <c r="R17" s="152">
        <f t="shared" si="5"/>
        <v>0</v>
      </c>
      <c r="S17" s="153"/>
      <c r="T17" s="152">
        <f t="shared" si="6"/>
        <v>0</v>
      </c>
      <c r="U17" s="153"/>
      <c r="V17" s="152">
        <f t="shared" si="7"/>
        <v>0</v>
      </c>
      <c r="W17" s="153"/>
      <c r="X17" s="152">
        <f t="shared" si="8"/>
        <v>0</v>
      </c>
      <c r="Y17" s="153"/>
      <c r="Z17" s="152">
        <f t="shared" si="9"/>
        <v>0</v>
      </c>
      <c r="AA17" s="153"/>
      <c r="AB17" s="152">
        <f t="shared" si="10"/>
        <v>0</v>
      </c>
      <c r="AC17" s="153"/>
      <c r="AD17" s="152">
        <f t="shared" si="11"/>
        <v>0</v>
      </c>
      <c r="AE17" s="153"/>
      <c r="AF17" s="152">
        <f t="shared" si="12"/>
        <v>0</v>
      </c>
      <c r="AG17" s="153"/>
      <c r="AH17" s="152">
        <f t="shared" si="13"/>
        <v>0</v>
      </c>
      <c r="AI17" s="153"/>
      <c r="AJ17" s="152">
        <f t="shared" si="14"/>
        <v>0</v>
      </c>
      <c r="AK17" s="153"/>
      <c r="AL17" s="152">
        <f t="shared" si="15"/>
        <v>0</v>
      </c>
      <c r="AM17" s="153"/>
      <c r="AN17" s="152">
        <f t="shared" si="16"/>
        <v>0</v>
      </c>
      <c r="AO17" s="153"/>
      <c r="AP17" s="154" t="str">
        <f t="shared" ref="AP17:AP20" si="21">IF(M17+O17+Q17+S17+U17+W17+Y17+AA17+AC17+AE17+AG17+AI17+AK17+AM17+AO17=100%,"OK","WRONG")</f>
        <v>WRONG</v>
      </c>
      <c r="AQ17" s="155"/>
    </row>
    <row r="18" spans="1:43" x14ac:dyDescent="0.25">
      <c r="A18" s="128"/>
      <c r="B18" s="128"/>
      <c r="C18" s="144"/>
      <c r="D18" s="145"/>
      <c r="E18" s="146"/>
      <c r="F18" s="147">
        <f t="shared" si="18"/>
        <v>0</v>
      </c>
      <c r="G18" s="148">
        <v>0.41</v>
      </c>
      <c r="H18" s="149">
        <f t="shared" si="19"/>
        <v>0</v>
      </c>
      <c r="I18" s="156">
        <f t="shared" si="20"/>
        <v>0</v>
      </c>
      <c r="J18" s="157"/>
      <c r="L18" s="152">
        <f t="shared" si="2"/>
        <v>0</v>
      </c>
      <c r="M18" s="153"/>
      <c r="N18" s="152">
        <f t="shared" si="3"/>
        <v>0</v>
      </c>
      <c r="O18" s="153"/>
      <c r="P18" s="152">
        <f t="shared" si="4"/>
        <v>0</v>
      </c>
      <c r="Q18" s="153"/>
      <c r="R18" s="152">
        <f t="shared" si="5"/>
        <v>0</v>
      </c>
      <c r="S18" s="153"/>
      <c r="T18" s="152">
        <f t="shared" si="6"/>
        <v>0</v>
      </c>
      <c r="U18" s="153"/>
      <c r="V18" s="152">
        <f t="shared" si="7"/>
        <v>0</v>
      </c>
      <c r="W18" s="153"/>
      <c r="X18" s="152">
        <f t="shared" si="8"/>
        <v>0</v>
      </c>
      <c r="Y18" s="153"/>
      <c r="Z18" s="152">
        <f t="shared" si="9"/>
        <v>0</v>
      </c>
      <c r="AA18" s="153"/>
      <c r="AB18" s="152">
        <f t="shared" si="10"/>
        <v>0</v>
      </c>
      <c r="AC18" s="153"/>
      <c r="AD18" s="152">
        <f t="shared" si="11"/>
        <v>0</v>
      </c>
      <c r="AE18" s="153"/>
      <c r="AF18" s="152">
        <f t="shared" si="12"/>
        <v>0</v>
      </c>
      <c r="AG18" s="153"/>
      <c r="AH18" s="152">
        <f t="shared" si="13"/>
        <v>0</v>
      </c>
      <c r="AI18" s="153"/>
      <c r="AJ18" s="152">
        <f t="shared" si="14"/>
        <v>0</v>
      </c>
      <c r="AK18" s="153"/>
      <c r="AL18" s="152">
        <f t="shared" si="15"/>
        <v>0</v>
      </c>
      <c r="AM18" s="153"/>
      <c r="AN18" s="152">
        <f t="shared" si="16"/>
        <v>0</v>
      </c>
      <c r="AO18" s="153"/>
      <c r="AP18" s="154" t="str">
        <f t="shared" si="21"/>
        <v>WRONG</v>
      </c>
      <c r="AQ18" s="155"/>
    </row>
    <row r="19" spans="1:43" x14ac:dyDescent="0.25">
      <c r="A19" s="128"/>
      <c r="B19" s="128"/>
      <c r="C19" s="144"/>
      <c r="D19" s="145"/>
      <c r="E19" s="146"/>
      <c r="F19" s="147">
        <f t="shared" si="18"/>
        <v>0</v>
      </c>
      <c r="G19" s="148">
        <v>0.41</v>
      </c>
      <c r="H19" s="149">
        <f t="shared" si="19"/>
        <v>0</v>
      </c>
      <c r="I19" s="156">
        <f t="shared" si="20"/>
        <v>0</v>
      </c>
      <c r="J19" s="157"/>
      <c r="L19" s="152">
        <f t="shared" si="2"/>
        <v>0</v>
      </c>
      <c r="M19" s="153"/>
      <c r="N19" s="152">
        <f t="shared" si="3"/>
        <v>0</v>
      </c>
      <c r="O19" s="153"/>
      <c r="P19" s="152">
        <f t="shared" si="4"/>
        <v>0</v>
      </c>
      <c r="Q19" s="153"/>
      <c r="R19" s="152">
        <f t="shared" si="5"/>
        <v>0</v>
      </c>
      <c r="S19" s="153"/>
      <c r="T19" s="152">
        <f t="shared" si="6"/>
        <v>0</v>
      </c>
      <c r="U19" s="153"/>
      <c r="V19" s="152">
        <f t="shared" si="7"/>
        <v>0</v>
      </c>
      <c r="W19" s="153"/>
      <c r="X19" s="152">
        <f t="shared" si="8"/>
        <v>0</v>
      </c>
      <c r="Y19" s="153"/>
      <c r="Z19" s="152">
        <f t="shared" si="9"/>
        <v>0</v>
      </c>
      <c r="AA19" s="153"/>
      <c r="AB19" s="152">
        <f t="shared" si="10"/>
        <v>0</v>
      </c>
      <c r="AC19" s="153"/>
      <c r="AD19" s="152">
        <f t="shared" si="11"/>
        <v>0</v>
      </c>
      <c r="AE19" s="153"/>
      <c r="AF19" s="152">
        <f t="shared" si="12"/>
        <v>0</v>
      </c>
      <c r="AG19" s="153"/>
      <c r="AH19" s="152">
        <f t="shared" si="13"/>
        <v>0</v>
      </c>
      <c r="AI19" s="153"/>
      <c r="AJ19" s="152">
        <f t="shared" si="14"/>
        <v>0</v>
      </c>
      <c r="AK19" s="153"/>
      <c r="AL19" s="152">
        <f t="shared" si="15"/>
        <v>0</v>
      </c>
      <c r="AM19" s="153"/>
      <c r="AN19" s="152">
        <f t="shared" si="16"/>
        <v>0</v>
      </c>
      <c r="AO19" s="153"/>
      <c r="AP19" s="154" t="str">
        <f t="shared" si="21"/>
        <v>WRONG</v>
      </c>
      <c r="AQ19" s="155"/>
    </row>
    <row r="20" spans="1:43" x14ac:dyDescent="0.25">
      <c r="A20" s="128"/>
      <c r="B20" s="128"/>
      <c r="C20" s="144"/>
      <c r="D20" s="145"/>
      <c r="E20" s="146"/>
      <c r="F20" s="147">
        <f t="shared" si="18"/>
        <v>0</v>
      </c>
      <c r="G20" s="148">
        <v>0.41</v>
      </c>
      <c r="H20" s="149">
        <f t="shared" si="19"/>
        <v>0</v>
      </c>
      <c r="I20" s="156">
        <f t="shared" si="20"/>
        <v>0</v>
      </c>
      <c r="J20" s="157"/>
      <c r="L20" s="152">
        <f t="shared" si="2"/>
        <v>0</v>
      </c>
      <c r="M20" s="153"/>
      <c r="N20" s="152">
        <f t="shared" si="3"/>
        <v>0</v>
      </c>
      <c r="O20" s="153"/>
      <c r="P20" s="152">
        <f t="shared" si="4"/>
        <v>0</v>
      </c>
      <c r="Q20" s="153"/>
      <c r="R20" s="152">
        <f t="shared" si="5"/>
        <v>0</v>
      </c>
      <c r="S20" s="153"/>
      <c r="T20" s="152">
        <f t="shared" si="6"/>
        <v>0</v>
      </c>
      <c r="U20" s="153"/>
      <c r="V20" s="152">
        <f t="shared" si="7"/>
        <v>0</v>
      </c>
      <c r="W20" s="153"/>
      <c r="X20" s="152">
        <f t="shared" si="8"/>
        <v>0</v>
      </c>
      <c r="Y20" s="153"/>
      <c r="Z20" s="152">
        <f t="shared" si="9"/>
        <v>0</v>
      </c>
      <c r="AA20" s="153"/>
      <c r="AB20" s="152">
        <f t="shared" si="10"/>
        <v>0</v>
      </c>
      <c r="AC20" s="153"/>
      <c r="AD20" s="152">
        <f t="shared" si="11"/>
        <v>0</v>
      </c>
      <c r="AE20" s="153"/>
      <c r="AF20" s="152">
        <f t="shared" si="12"/>
        <v>0</v>
      </c>
      <c r="AG20" s="153"/>
      <c r="AH20" s="152">
        <f t="shared" si="13"/>
        <v>0</v>
      </c>
      <c r="AI20" s="153"/>
      <c r="AJ20" s="152">
        <f t="shared" si="14"/>
        <v>0</v>
      </c>
      <c r="AK20" s="153"/>
      <c r="AL20" s="152">
        <f t="shared" si="15"/>
        <v>0</v>
      </c>
      <c r="AM20" s="153"/>
      <c r="AN20" s="152">
        <f t="shared" si="16"/>
        <v>0</v>
      </c>
      <c r="AO20" s="153"/>
      <c r="AP20" s="154" t="str">
        <f t="shared" si="21"/>
        <v>WRONG</v>
      </c>
      <c r="AQ20" s="155"/>
    </row>
    <row r="21" spans="1:43" x14ac:dyDescent="0.25">
      <c r="A21" s="128"/>
      <c r="B21" s="128"/>
      <c r="C21" s="144"/>
      <c r="D21" s="145"/>
      <c r="E21" s="146"/>
      <c r="F21" s="147">
        <f t="shared" si="0"/>
        <v>0</v>
      </c>
      <c r="G21" s="148">
        <v>0.41</v>
      </c>
      <c r="H21" s="149">
        <f t="shared" si="1"/>
        <v>0</v>
      </c>
      <c r="I21" s="156">
        <f t="shared" ref="I21:I24" si="22">H21+F21</f>
        <v>0</v>
      </c>
      <c r="J21" s="157"/>
      <c r="L21" s="152">
        <f t="shared" si="2"/>
        <v>0</v>
      </c>
      <c r="M21" s="153"/>
      <c r="N21" s="152">
        <f t="shared" si="3"/>
        <v>0</v>
      </c>
      <c r="O21" s="153"/>
      <c r="P21" s="152">
        <f t="shared" si="4"/>
        <v>0</v>
      </c>
      <c r="Q21" s="153"/>
      <c r="R21" s="152">
        <f t="shared" si="5"/>
        <v>0</v>
      </c>
      <c r="S21" s="153"/>
      <c r="T21" s="152">
        <f t="shared" si="6"/>
        <v>0</v>
      </c>
      <c r="U21" s="153"/>
      <c r="V21" s="152">
        <f t="shared" si="7"/>
        <v>0</v>
      </c>
      <c r="W21" s="153"/>
      <c r="X21" s="152">
        <f t="shared" si="8"/>
        <v>0</v>
      </c>
      <c r="Y21" s="153"/>
      <c r="Z21" s="152">
        <f t="shared" si="9"/>
        <v>0</v>
      </c>
      <c r="AA21" s="153"/>
      <c r="AB21" s="152">
        <f t="shared" si="10"/>
        <v>0</v>
      </c>
      <c r="AC21" s="153"/>
      <c r="AD21" s="152">
        <f t="shared" si="11"/>
        <v>0</v>
      </c>
      <c r="AE21" s="153"/>
      <c r="AF21" s="152">
        <f t="shared" si="12"/>
        <v>0</v>
      </c>
      <c r="AG21" s="153"/>
      <c r="AH21" s="152">
        <f t="shared" si="13"/>
        <v>0</v>
      </c>
      <c r="AI21" s="153"/>
      <c r="AJ21" s="152">
        <f t="shared" si="14"/>
        <v>0</v>
      </c>
      <c r="AK21" s="153"/>
      <c r="AL21" s="152">
        <f t="shared" si="15"/>
        <v>0</v>
      </c>
      <c r="AM21" s="153"/>
      <c r="AN21" s="152">
        <f t="shared" si="16"/>
        <v>0</v>
      </c>
      <c r="AO21" s="153"/>
      <c r="AP21" s="154" t="str">
        <f t="shared" si="17"/>
        <v>WRONG</v>
      </c>
      <c r="AQ21" s="155"/>
    </row>
    <row r="22" spans="1:43" x14ac:dyDescent="0.25">
      <c r="A22" s="128"/>
      <c r="B22" s="128"/>
      <c r="C22" s="144"/>
      <c r="D22" s="145"/>
      <c r="E22" s="146"/>
      <c r="F22" s="147">
        <f t="shared" si="0"/>
        <v>0</v>
      </c>
      <c r="G22" s="148">
        <v>0.41</v>
      </c>
      <c r="H22" s="149">
        <f t="shared" si="1"/>
        <v>0</v>
      </c>
      <c r="I22" s="156">
        <f t="shared" si="22"/>
        <v>0</v>
      </c>
      <c r="J22" s="157"/>
      <c r="L22" s="152">
        <f t="shared" si="2"/>
        <v>0</v>
      </c>
      <c r="M22" s="153"/>
      <c r="N22" s="152">
        <f t="shared" si="3"/>
        <v>0</v>
      </c>
      <c r="O22" s="153"/>
      <c r="P22" s="152">
        <f t="shared" si="4"/>
        <v>0</v>
      </c>
      <c r="Q22" s="153"/>
      <c r="R22" s="152">
        <f t="shared" si="5"/>
        <v>0</v>
      </c>
      <c r="S22" s="153"/>
      <c r="T22" s="152">
        <f t="shared" si="6"/>
        <v>0</v>
      </c>
      <c r="U22" s="153"/>
      <c r="V22" s="152">
        <f t="shared" si="7"/>
        <v>0</v>
      </c>
      <c r="W22" s="153"/>
      <c r="X22" s="152">
        <f t="shared" si="8"/>
        <v>0</v>
      </c>
      <c r="Y22" s="153"/>
      <c r="Z22" s="152">
        <f t="shared" si="9"/>
        <v>0</v>
      </c>
      <c r="AA22" s="153"/>
      <c r="AB22" s="152">
        <f t="shared" si="10"/>
        <v>0</v>
      </c>
      <c r="AC22" s="153"/>
      <c r="AD22" s="152">
        <f t="shared" si="11"/>
        <v>0</v>
      </c>
      <c r="AE22" s="153"/>
      <c r="AF22" s="152">
        <f t="shared" si="12"/>
        <v>0</v>
      </c>
      <c r="AG22" s="153"/>
      <c r="AH22" s="152">
        <f t="shared" si="13"/>
        <v>0</v>
      </c>
      <c r="AI22" s="153"/>
      <c r="AJ22" s="152">
        <f t="shared" si="14"/>
        <v>0</v>
      </c>
      <c r="AK22" s="153"/>
      <c r="AL22" s="152">
        <f t="shared" si="15"/>
        <v>0</v>
      </c>
      <c r="AM22" s="153"/>
      <c r="AN22" s="152">
        <f t="shared" si="16"/>
        <v>0</v>
      </c>
      <c r="AO22" s="153"/>
      <c r="AP22" s="154" t="str">
        <f t="shared" si="17"/>
        <v>WRONG</v>
      </c>
      <c r="AQ22" s="155"/>
    </row>
    <row r="23" spans="1:43" x14ac:dyDescent="0.25">
      <c r="A23" s="128"/>
      <c r="B23" s="128"/>
      <c r="C23" s="158"/>
      <c r="D23" s="145"/>
      <c r="E23" s="146"/>
      <c r="F23" s="147">
        <f t="shared" si="0"/>
        <v>0</v>
      </c>
      <c r="G23" s="148">
        <v>0.41</v>
      </c>
      <c r="H23" s="149">
        <f t="shared" si="1"/>
        <v>0</v>
      </c>
      <c r="I23" s="156">
        <f t="shared" si="22"/>
        <v>0</v>
      </c>
      <c r="J23" s="157"/>
      <c r="L23" s="152">
        <f t="shared" si="2"/>
        <v>0</v>
      </c>
      <c r="M23" s="153"/>
      <c r="N23" s="152">
        <f t="shared" si="3"/>
        <v>0</v>
      </c>
      <c r="O23" s="153"/>
      <c r="P23" s="152">
        <f t="shared" si="4"/>
        <v>0</v>
      </c>
      <c r="Q23" s="153"/>
      <c r="R23" s="152">
        <f t="shared" si="5"/>
        <v>0</v>
      </c>
      <c r="S23" s="153"/>
      <c r="T23" s="152">
        <f t="shared" si="6"/>
        <v>0</v>
      </c>
      <c r="U23" s="153"/>
      <c r="V23" s="152">
        <f t="shared" si="7"/>
        <v>0</v>
      </c>
      <c r="W23" s="153"/>
      <c r="X23" s="152">
        <f t="shared" si="8"/>
        <v>0</v>
      </c>
      <c r="Y23" s="153"/>
      <c r="Z23" s="152">
        <f t="shared" si="9"/>
        <v>0</v>
      </c>
      <c r="AA23" s="153"/>
      <c r="AB23" s="152">
        <f t="shared" si="10"/>
        <v>0</v>
      </c>
      <c r="AC23" s="153"/>
      <c r="AD23" s="152">
        <f t="shared" si="11"/>
        <v>0</v>
      </c>
      <c r="AE23" s="153"/>
      <c r="AF23" s="152">
        <f t="shared" si="12"/>
        <v>0</v>
      </c>
      <c r="AG23" s="153"/>
      <c r="AH23" s="152">
        <f t="shared" si="13"/>
        <v>0</v>
      </c>
      <c r="AI23" s="153"/>
      <c r="AJ23" s="152">
        <f t="shared" si="14"/>
        <v>0</v>
      </c>
      <c r="AK23" s="153"/>
      <c r="AL23" s="152">
        <f t="shared" si="15"/>
        <v>0</v>
      </c>
      <c r="AM23" s="153"/>
      <c r="AN23" s="152">
        <f t="shared" si="16"/>
        <v>0</v>
      </c>
      <c r="AO23" s="153"/>
      <c r="AP23" s="154" t="str">
        <f t="shared" ref="AP23:AP24" si="23">IF(M23+O23+Q23+S23+U23+W23+Y23+AA23+AC23+AE23+AG23+AI23+AK23+AM23+AO23=100%,"OK","WRONG")</f>
        <v>WRONG</v>
      </c>
    </row>
    <row r="24" spans="1:43" x14ac:dyDescent="0.25">
      <c r="A24" s="128"/>
      <c r="B24" s="128"/>
      <c r="C24" s="158"/>
      <c r="D24" s="145"/>
      <c r="E24" s="146"/>
      <c r="F24" s="147">
        <f t="shared" si="0"/>
        <v>0</v>
      </c>
      <c r="G24" s="148">
        <v>0.41</v>
      </c>
      <c r="H24" s="149">
        <f t="shared" si="1"/>
        <v>0</v>
      </c>
      <c r="I24" s="156">
        <f t="shared" si="22"/>
        <v>0</v>
      </c>
      <c r="J24" s="157"/>
      <c r="L24" s="152">
        <f>M24*I24</f>
        <v>0</v>
      </c>
      <c r="M24" s="153"/>
      <c r="N24" s="152">
        <f t="shared" si="3"/>
        <v>0</v>
      </c>
      <c r="O24" s="153"/>
      <c r="P24" s="152">
        <f t="shared" si="4"/>
        <v>0</v>
      </c>
      <c r="Q24" s="153"/>
      <c r="R24" s="152">
        <f t="shared" si="5"/>
        <v>0</v>
      </c>
      <c r="S24" s="153"/>
      <c r="T24" s="152">
        <f t="shared" si="6"/>
        <v>0</v>
      </c>
      <c r="U24" s="153"/>
      <c r="V24" s="152">
        <f t="shared" si="7"/>
        <v>0</v>
      </c>
      <c r="W24" s="153"/>
      <c r="X24" s="152">
        <f t="shared" si="8"/>
        <v>0</v>
      </c>
      <c r="Y24" s="153"/>
      <c r="Z24" s="152">
        <f t="shared" si="9"/>
        <v>0</v>
      </c>
      <c r="AA24" s="153"/>
      <c r="AB24" s="152">
        <f t="shared" si="10"/>
        <v>0</v>
      </c>
      <c r="AC24" s="153"/>
      <c r="AD24" s="152">
        <f t="shared" si="11"/>
        <v>0</v>
      </c>
      <c r="AE24" s="153"/>
      <c r="AF24" s="152">
        <f t="shared" si="12"/>
        <v>0</v>
      </c>
      <c r="AG24" s="153"/>
      <c r="AH24" s="152">
        <f t="shared" si="13"/>
        <v>0</v>
      </c>
      <c r="AI24" s="153"/>
      <c r="AJ24" s="152">
        <f t="shared" si="14"/>
        <v>0</v>
      </c>
      <c r="AK24" s="153"/>
      <c r="AL24" s="152">
        <f t="shared" si="15"/>
        <v>0</v>
      </c>
      <c r="AM24" s="153"/>
      <c r="AN24" s="152">
        <f t="shared" si="16"/>
        <v>0</v>
      </c>
      <c r="AO24" s="153"/>
      <c r="AP24" s="154" t="str">
        <f t="shared" si="23"/>
        <v>WRONG</v>
      </c>
    </row>
    <row r="25" spans="1:43" x14ac:dyDescent="0.25">
      <c r="A25" s="128"/>
      <c r="B25" s="128"/>
      <c r="C25" s="159"/>
      <c r="D25" s="159"/>
      <c r="E25" s="160"/>
      <c r="F25" s="161"/>
      <c r="G25" s="160"/>
      <c r="H25" s="161"/>
      <c r="I25" s="162"/>
      <c r="J25" s="163"/>
      <c r="L25" s="164"/>
      <c r="M25" s="165"/>
      <c r="N25" s="164"/>
      <c r="O25" s="165"/>
      <c r="P25" s="164"/>
      <c r="Q25" s="165"/>
      <c r="R25" s="164"/>
      <c r="S25" s="165"/>
      <c r="T25" s="164"/>
      <c r="U25" s="165"/>
      <c r="V25" s="164"/>
      <c r="W25" s="165"/>
      <c r="X25" s="164"/>
      <c r="Y25" s="165"/>
      <c r="Z25" s="164"/>
      <c r="AA25" s="165"/>
      <c r="AB25" s="164"/>
      <c r="AC25" s="165"/>
      <c r="AD25" s="164"/>
      <c r="AE25" s="166"/>
      <c r="AF25" s="166"/>
      <c r="AG25" s="166"/>
      <c r="AH25" s="166"/>
      <c r="AI25" s="166"/>
      <c r="AJ25" s="166"/>
      <c r="AK25" s="166"/>
      <c r="AL25" s="166"/>
      <c r="AM25" s="166"/>
      <c r="AN25" s="166"/>
      <c r="AO25" s="166"/>
    </row>
    <row r="26" spans="1:43" ht="12.75" customHeight="1" x14ac:dyDescent="0.25">
      <c r="A26" s="128"/>
      <c r="B26" s="129"/>
      <c r="C26" s="129"/>
      <c r="D26" s="129"/>
      <c r="E26" s="129"/>
      <c r="F26" s="129"/>
      <c r="G26" s="137" t="s">
        <v>11</v>
      </c>
      <c r="H26" s="137"/>
      <c r="I26" s="167">
        <f>+SUM(I15:I24)</f>
        <v>0</v>
      </c>
      <c r="J26" s="168"/>
      <c r="L26" s="169">
        <f>SUM(L15:L24)</f>
        <v>0</v>
      </c>
      <c r="M26" s="135"/>
      <c r="N26" s="169">
        <f>SUM(N15:N24)</f>
        <v>0</v>
      </c>
      <c r="O26" s="135"/>
      <c r="P26" s="169">
        <f>SUM(P15:P24)</f>
        <v>0</v>
      </c>
      <c r="Q26" s="135"/>
      <c r="R26" s="169">
        <f>SUM(R15:R24)</f>
        <v>0</v>
      </c>
      <c r="S26" s="135"/>
      <c r="T26" s="169">
        <f>SUM(T15:T24)</f>
        <v>0</v>
      </c>
      <c r="U26" s="135"/>
      <c r="V26" s="169">
        <f>SUM(V15:V24)</f>
        <v>0</v>
      </c>
      <c r="W26" s="135"/>
      <c r="X26" s="169">
        <f>SUM(X15:X24)</f>
        <v>0</v>
      </c>
      <c r="Y26" s="135"/>
      <c r="Z26" s="169">
        <f>SUM(Z15:Z24)</f>
        <v>0</v>
      </c>
      <c r="AA26" s="135"/>
      <c r="AB26" s="169">
        <f>SUM(AB15:AB24)</f>
        <v>0</v>
      </c>
      <c r="AC26" s="135"/>
      <c r="AD26" s="169">
        <f>SUM(AD15:AD24)</f>
        <v>0</v>
      </c>
      <c r="AE26" s="170"/>
      <c r="AF26" s="169">
        <f>SUM(AF15:AF24)</f>
        <v>0</v>
      </c>
      <c r="AG26" s="170"/>
      <c r="AH26" s="169">
        <f>SUM(AH15:AH24)</f>
        <v>0</v>
      </c>
      <c r="AI26" s="170"/>
      <c r="AJ26" s="169">
        <f>SUM(AJ15:AJ24)</f>
        <v>0</v>
      </c>
      <c r="AK26" s="170"/>
      <c r="AL26" s="169">
        <f>SUM(AL15:AL24)</f>
        <v>0</v>
      </c>
      <c r="AM26" s="170"/>
      <c r="AN26" s="169">
        <f>SUM(AN15:AN24)</f>
        <v>0</v>
      </c>
      <c r="AO26" s="170"/>
      <c r="AP26" s="171">
        <f>SUM(L26:AO26)</f>
        <v>0</v>
      </c>
    </row>
    <row r="27" spans="1:43" ht="12.75" customHeight="1" x14ac:dyDescent="0.25">
      <c r="A27" s="128"/>
      <c r="B27" s="129"/>
      <c r="C27" s="129"/>
      <c r="D27" s="129"/>
      <c r="E27" s="129"/>
      <c r="F27" s="129"/>
      <c r="G27" s="129"/>
      <c r="H27" s="129"/>
      <c r="I27" s="168"/>
      <c r="J27" s="168"/>
    </row>
    <row r="28" spans="1:43" ht="12.75" customHeight="1" x14ac:dyDescent="0.25">
      <c r="A28" s="128"/>
      <c r="B28" s="250" t="s">
        <v>156</v>
      </c>
      <c r="C28" s="251"/>
      <c r="D28" s="251"/>
      <c r="E28" s="251"/>
      <c r="F28" s="251"/>
      <c r="G28" s="251"/>
      <c r="H28" s="251"/>
      <c r="I28" s="251"/>
      <c r="J28" s="172"/>
    </row>
    <row r="29" spans="1:43" ht="27.6" customHeight="1" x14ac:dyDescent="0.25">
      <c r="A29" s="128"/>
      <c r="B29" s="134"/>
      <c r="C29" s="138" t="s">
        <v>14</v>
      </c>
      <c r="D29" s="243" t="s">
        <v>18</v>
      </c>
      <c r="E29" s="243"/>
      <c r="F29" s="243" t="s">
        <v>157</v>
      </c>
      <c r="G29" s="243"/>
      <c r="H29" s="243"/>
      <c r="I29" s="138" t="s">
        <v>2</v>
      </c>
      <c r="J29" s="128"/>
      <c r="L29" s="141" t="s">
        <v>22</v>
      </c>
      <c r="M29" s="142" t="s">
        <v>38</v>
      </c>
      <c r="N29" s="141" t="s">
        <v>23</v>
      </c>
      <c r="O29" s="142" t="s">
        <v>38</v>
      </c>
      <c r="P29" s="141" t="s">
        <v>24</v>
      </c>
      <c r="Q29" s="142" t="s">
        <v>38</v>
      </c>
      <c r="R29" s="141" t="s">
        <v>29</v>
      </c>
      <c r="S29" s="142" t="s">
        <v>38</v>
      </c>
      <c r="T29" s="141" t="s">
        <v>30</v>
      </c>
      <c r="U29" s="142" t="s">
        <v>38</v>
      </c>
      <c r="V29" s="141" t="s">
        <v>31</v>
      </c>
      <c r="W29" s="142" t="s">
        <v>38</v>
      </c>
      <c r="X29" s="141" t="s">
        <v>32</v>
      </c>
      <c r="Y29" s="142" t="s">
        <v>38</v>
      </c>
      <c r="Z29" s="141" t="s">
        <v>33</v>
      </c>
      <c r="AA29" s="142" t="s">
        <v>38</v>
      </c>
      <c r="AB29" s="141" t="s">
        <v>34</v>
      </c>
      <c r="AC29" s="142" t="s">
        <v>38</v>
      </c>
      <c r="AD29" s="141" t="s">
        <v>35</v>
      </c>
      <c r="AE29" s="142" t="s">
        <v>38</v>
      </c>
      <c r="AF29" s="141" t="s">
        <v>83</v>
      </c>
      <c r="AG29" s="142" t="s">
        <v>28</v>
      </c>
      <c r="AH29" s="141" t="s">
        <v>82</v>
      </c>
      <c r="AI29" s="142" t="s">
        <v>28</v>
      </c>
      <c r="AJ29" s="141" t="s">
        <v>85</v>
      </c>
      <c r="AK29" s="142" t="s">
        <v>28</v>
      </c>
      <c r="AL29" s="141" t="s">
        <v>86</v>
      </c>
      <c r="AM29" s="142" t="s">
        <v>28</v>
      </c>
      <c r="AN29" s="141" t="s">
        <v>84</v>
      </c>
      <c r="AO29" s="142" t="s">
        <v>28</v>
      </c>
      <c r="AP29" s="143" t="s">
        <v>27</v>
      </c>
    </row>
    <row r="30" spans="1:43" x14ac:dyDescent="0.25">
      <c r="A30" s="128"/>
      <c r="B30" s="128"/>
      <c r="C30" s="144"/>
      <c r="D30" s="236"/>
      <c r="E30" s="237"/>
      <c r="F30" s="252"/>
      <c r="G30" s="252"/>
      <c r="H30" s="252"/>
      <c r="I30" s="150">
        <f>D30</f>
        <v>0</v>
      </c>
      <c r="J30" s="151"/>
      <c r="L30" s="152">
        <f>M30*I30</f>
        <v>0</v>
      </c>
      <c r="M30" s="153"/>
      <c r="N30" s="152">
        <f>O30*I30</f>
        <v>0</v>
      </c>
      <c r="O30" s="153"/>
      <c r="P30" s="152">
        <f>Q30*I30</f>
        <v>0</v>
      </c>
      <c r="Q30" s="153"/>
      <c r="R30" s="152">
        <f>S30*I30</f>
        <v>0</v>
      </c>
      <c r="S30" s="153"/>
      <c r="T30" s="152">
        <f>U30*I30</f>
        <v>0</v>
      </c>
      <c r="U30" s="153"/>
      <c r="V30" s="152">
        <f t="shared" ref="V30:V38" si="24">W30*I30</f>
        <v>0</v>
      </c>
      <c r="W30" s="153"/>
      <c r="X30" s="152">
        <f t="shared" ref="X30:X38" si="25">Y30*I30</f>
        <v>0</v>
      </c>
      <c r="Y30" s="153"/>
      <c r="Z30" s="152">
        <f t="shared" ref="Z30:Z38" si="26">AA30*I$15</f>
        <v>0</v>
      </c>
      <c r="AA30" s="153"/>
      <c r="AB30" s="152">
        <f t="shared" ref="AB30:AB38" si="27">AC30*I30</f>
        <v>0</v>
      </c>
      <c r="AC30" s="153"/>
      <c r="AD30" s="152">
        <f t="shared" ref="AD30:AD38" si="28">AE30*I30</f>
        <v>0</v>
      </c>
      <c r="AE30" s="153"/>
      <c r="AF30" s="152">
        <f t="shared" ref="AF30:AF38" si="29">AG30*I30</f>
        <v>0</v>
      </c>
      <c r="AG30" s="153"/>
      <c r="AH30" s="152">
        <f t="shared" ref="AH30:AH38" si="30">AI30*I30</f>
        <v>0</v>
      </c>
      <c r="AI30" s="153"/>
      <c r="AJ30" s="152">
        <f t="shared" ref="AJ30:AJ38" si="31">AK30*I30</f>
        <v>0</v>
      </c>
      <c r="AK30" s="153"/>
      <c r="AL30" s="152">
        <f t="shared" ref="AL30:AL38" si="32">AM30*I30</f>
        <v>0</v>
      </c>
      <c r="AM30" s="153"/>
      <c r="AN30" s="152">
        <f t="shared" ref="AN30:AN38" si="33">AO30*I30</f>
        <v>0</v>
      </c>
      <c r="AO30" s="153"/>
      <c r="AP30" s="154" t="str">
        <f t="shared" ref="AP30:AP38" si="34">IF(M30+O30+Q30+S30+U30+W30+Y30+AA30+AC30+AE30+AG30+AI30+AK30+AM30+AO30=100%,"OK","WRONG")</f>
        <v>WRONG</v>
      </c>
      <c r="AQ30" s="155"/>
    </row>
    <row r="31" spans="1:43" x14ac:dyDescent="0.25">
      <c r="A31" s="128"/>
      <c r="B31" s="128"/>
      <c r="C31" s="144"/>
      <c r="D31" s="236"/>
      <c r="E31" s="237"/>
      <c r="F31" s="252"/>
      <c r="G31" s="252"/>
      <c r="H31" s="252"/>
      <c r="I31" s="156">
        <f>D31</f>
        <v>0</v>
      </c>
      <c r="J31" s="157"/>
      <c r="L31" s="152">
        <f t="shared" ref="L31:L38" si="35">M31*I31</f>
        <v>0</v>
      </c>
      <c r="M31" s="153"/>
      <c r="N31" s="152">
        <f t="shared" ref="N31:N38" si="36">O31*I31</f>
        <v>0</v>
      </c>
      <c r="O31" s="153"/>
      <c r="P31" s="152">
        <f t="shared" ref="P31:P38" si="37">Q31*I31</f>
        <v>0</v>
      </c>
      <c r="Q31" s="153"/>
      <c r="R31" s="152">
        <f t="shared" ref="R31:R38" si="38">S31*I31</f>
        <v>0</v>
      </c>
      <c r="S31" s="153"/>
      <c r="T31" s="152">
        <f t="shared" ref="T31:T38" si="39">U31*I31</f>
        <v>0</v>
      </c>
      <c r="U31" s="153"/>
      <c r="V31" s="152">
        <f t="shared" si="24"/>
        <v>0</v>
      </c>
      <c r="W31" s="153"/>
      <c r="X31" s="152">
        <f t="shared" si="25"/>
        <v>0</v>
      </c>
      <c r="Y31" s="153"/>
      <c r="Z31" s="152">
        <f t="shared" si="26"/>
        <v>0</v>
      </c>
      <c r="AA31" s="153"/>
      <c r="AB31" s="152">
        <f t="shared" si="27"/>
        <v>0</v>
      </c>
      <c r="AC31" s="153"/>
      <c r="AD31" s="152">
        <f t="shared" si="28"/>
        <v>0</v>
      </c>
      <c r="AE31" s="153"/>
      <c r="AF31" s="152">
        <f t="shared" si="29"/>
        <v>0</v>
      </c>
      <c r="AG31" s="153"/>
      <c r="AH31" s="152">
        <f t="shared" si="30"/>
        <v>0</v>
      </c>
      <c r="AI31" s="153"/>
      <c r="AJ31" s="152">
        <f t="shared" si="31"/>
        <v>0</v>
      </c>
      <c r="AK31" s="153"/>
      <c r="AL31" s="152">
        <f t="shared" si="32"/>
        <v>0</v>
      </c>
      <c r="AM31" s="153"/>
      <c r="AN31" s="152">
        <f t="shared" si="33"/>
        <v>0</v>
      </c>
      <c r="AO31" s="153"/>
      <c r="AP31" s="154" t="str">
        <f t="shared" si="34"/>
        <v>WRONG</v>
      </c>
      <c r="AQ31" s="155"/>
    </row>
    <row r="32" spans="1:43" x14ac:dyDescent="0.25">
      <c r="A32" s="128"/>
      <c r="B32" s="128"/>
      <c r="C32" s="144"/>
      <c r="D32" s="236"/>
      <c r="E32" s="237"/>
      <c r="F32" s="252"/>
      <c r="G32" s="252"/>
      <c r="H32" s="252"/>
      <c r="I32" s="156">
        <f t="shared" ref="I32:I34" si="40">D32</f>
        <v>0</v>
      </c>
      <c r="J32" s="157"/>
      <c r="L32" s="152">
        <f t="shared" ref="L32:L34" si="41">M32*I32</f>
        <v>0</v>
      </c>
      <c r="M32" s="153"/>
      <c r="N32" s="152">
        <f t="shared" ref="N32:N34" si="42">O32*I32</f>
        <v>0</v>
      </c>
      <c r="O32" s="153"/>
      <c r="P32" s="152">
        <f t="shared" si="37"/>
        <v>0</v>
      </c>
      <c r="Q32" s="153"/>
      <c r="R32" s="152">
        <f t="shared" si="38"/>
        <v>0</v>
      </c>
      <c r="S32" s="153"/>
      <c r="T32" s="152">
        <f t="shared" si="39"/>
        <v>0</v>
      </c>
      <c r="U32" s="153"/>
      <c r="V32" s="152">
        <f t="shared" si="24"/>
        <v>0</v>
      </c>
      <c r="W32" s="153"/>
      <c r="X32" s="152">
        <f t="shared" si="25"/>
        <v>0</v>
      </c>
      <c r="Y32" s="153"/>
      <c r="Z32" s="152">
        <f t="shared" si="26"/>
        <v>0</v>
      </c>
      <c r="AA32" s="153"/>
      <c r="AB32" s="152">
        <f t="shared" si="27"/>
        <v>0</v>
      </c>
      <c r="AC32" s="153"/>
      <c r="AD32" s="152">
        <f t="shared" si="28"/>
        <v>0</v>
      </c>
      <c r="AE32" s="153"/>
      <c r="AF32" s="152">
        <f t="shared" si="29"/>
        <v>0</v>
      </c>
      <c r="AG32" s="153"/>
      <c r="AH32" s="152">
        <f t="shared" si="30"/>
        <v>0</v>
      </c>
      <c r="AI32" s="153"/>
      <c r="AJ32" s="152">
        <f t="shared" si="31"/>
        <v>0</v>
      </c>
      <c r="AK32" s="153"/>
      <c r="AL32" s="152">
        <f t="shared" si="32"/>
        <v>0</v>
      </c>
      <c r="AM32" s="153"/>
      <c r="AN32" s="152">
        <f t="shared" si="33"/>
        <v>0</v>
      </c>
      <c r="AO32" s="153"/>
      <c r="AP32" s="154" t="str">
        <f t="shared" ref="AP32:AP34" si="43">IF(M32+O32+Q32+S32+U32+W32+Y32+AA32+AC32+AE32+AG32+AI32+AK32+AM32+AO32=100%,"OK","WRONG")</f>
        <v>WRONG</v>
      </c>
      <c r="AQ32" s="155"/>
    </row>
    <row r="33" spans="1:43" x14ac:dyDescent="0.25">
      <c r="A33" s="128"/>
      <c r="B33" s="128"/>
      <c r="C33" s="144"/>
      <c r="D33" s="236"/>
      <c r="E33" s="237"/>
      <c r="F33" s="252"/>
      <c r="G33" s="252"/>
      <c r="H33" s="252"/>
      <c r="I33" s="156">
        <f t="shared" si="40"/>
        <v>0</v>
      </c>
      <c r="J33" s="157"/>
      <c r="L33" s="152">
        <f t="shared" si="41"/>
        <v>0</v>
      </c>
      <c r="M33" s="153"/>
      <c r="N33" s="152">
        <f t="shared" si="42"/>
        <v>0</v>
      </c>
      <c r="O33" s="153"/>
      <c r="P33" s="152">
        <f t="shared" si="37"/>
        <v>0</v>
      </c>
      <c r="Q33" s="153"/>
      <c r="R33" s="152">
        <f t="shared" si="38"/>
        <v>0</v>
      </c>
      <c r="S33" s="153"/>
      <c r="T33" s="152">
        <f t="shared" si="39"/>
        <v>0</v>
      </c>
      <c r="U33" s="153"/>
      <c r="V33" s="152">
        <f t="shared" si="24"/>
        <v>0</v>
      </c>
      <c r="W33" s="153"/>
      <c r="X33" s="152">
        <f t="shared" si="25"/>
        <v>0</v>
      </c>
      <c r="Y33" s="153"/>
      <c r="Z33" s="152">
        <f t="shared" si="26"/>
        <v>0</v>
      </c>
      <c r="AA33" s="153"/>
      <c r="AB33" s="152">
        <f t="shared" si="27"/>
        <v>0</v>
      </c>
      <c r="AC33" s="153"/>
      <c r="AD33" s="152">
        <f t="shared" si="28"/>
        <v>0</v>
      </c>
      <c r="AE33" s="153"/>
      <c r="AF33" s="152">
        <f t="shared" si="29"/>
        <v>0</v>
      </c>
      <c r="AG33" s="153"/>
      <c r="AH33" s="152">
        <f t="shared" si="30"/>
        <v>0</v>
      </c>
      <c r="AI33" s="153"/>
      <c r="AJ33" s="152">
        <f t="shared" si="31"/>
        <v>0</v>
      </c>
      <c r="AK33" s="153"/>
      <c r="AL33" s="152">
        <f t="shared" si="32"/>
        <v>0</v>
      </c>
      <c r="AM33" s="153"/>
      <c r="AN33" s="152">
        <f t="shared" si="33"/>
        <v>0</v>
      </c>
      <c r="AO33" s="153"/>
      <c r="AP33" s="154" t="str">
        <f t="shared" si="43"/>
        <v>WRONG</v>
      </c>
      <c r="AQ33" s="155"/>
    </row>
    <row r="34" spans="1:43" x14ac:dyDescent="0.25">
      <c r="A34" s="128"/>
      <c r="B34" s="128"/>
      <c r="C34" s="144"/>
      <c r="D34" s="236"/>
      <c r="E34" s="237"/>
      <c r="F34" s="252"/>
      <c r="G34" s="252"/>
      <c r="H34" s="252"/>
      <c r="I34" s="156">
        <f t="shared" si="40"/>
        <v>0</v>
      </c>
      <c r="J34" s="157"/>
      <c r="L34" s="152">
        <f t="shared" si="41"/>
        <v>0</v>
      </c>
      <c r="M34" s="153"/>
      <c r="N34" s="152">
        <f t="shared" si="42"/>
        <v>0</v>
      </c>
      <c r="O34" s="153"/>
      <c r="P34" s="152">
        <f t="shared" si="37"/>
        <v>0</v>
      </c>
      <c r="Q34" s="153"/>
      <c r="R34" s="152">
        <f t="shared" si="38"/>
        <v>0</v>
      </c>
      <c r="S34" s="153"/>
      <c r="T34" s="152">
        <f t="shared" si="39"/>
        <v>0</v>
      </c>
      <c r="U34" s="153"/>
      <c r="V34" s="152">
        <f t="shared" si="24"/>
        <v>0</v>
      </c>
      <c r="W34" s="153"/>
      <c r="X34" s="152">
        <f t="shared" si="25"/>
        <v>0</v>
      </c>
      <c r="Y34" s="153"/>
      <c r="Z34" s="152">
        <f t="shared" si="26"/>
        <v>0</v>
      </c>
      <c r="AA34" s="153"/>
      <c r="AB34" s="152">
        <f t="shared" si="27"/>
        <v>0</v>
      </c>
      <c r="AC34" s="153"/>
      <c r="AD34" s="152">
        <f t="shared" si="28"/>
        <v>0</v>
      </c>
      <c r="AE34" s="153"/>
      <c r="AF34" s="152">
        <f t="shared" si="29"/>
        <v>0</v>
      </c>
      <c r="AG34" s="153"/>
      <c r="AH34" s="152">
        <f t="shared" si="30"/>
        <v>0</v>
      </c>
      <c r="AI34" s="153"/>
      <c r="AJ34" s="152">
        <f t="shared" si="31"/>
        <v>0</v>
      </c>
      <c r="AK34" s="153"/>
      <c r="AL34" s="152">
        <f t="shared" si="32"/>
        <v>0</v>
      </c>
      <c r="AM34" s="153"/>
      <c r="AN34" s="152">
        <f t="shared" si="33"/>
        <v>0</v>
      </c>
      <c r="AO34" s="153"/>
      <c r="AP34" s="154" t="str">
        <f t="shared" si="43"/>
        <v>WRONG</v>
      </c>
      <c r="AQ34" s="155"/>
    </row>
    <row r="35" spans="1:43" x14ac:dyDescent="0.25">
      <c r="A35" s="128"/>
      <c r="B35" s="128"/>
      <c r="C35" s="144"/>
      <c r="D35" s="236"/>
      <c r="E35" s="237"/>
      <c r="F35" s="252"/>
      <c r="G35" s="252"/>
      <c r="H35" s="252"/>
      <c r="I35" s="156">
        <f t="shared" ref="I35:I38" si="44">D35</f>
        <v>0</v>
      </c>
      <c r="J35" s="157"/>
      <c r="L35" s="152">
        <f t="shared" si="35"/>
        <v>0</v>
      </c>
      <c r="M35" s="153"/>
      <c r="N35" s="152">
        <f t="shared" si="36"/>
        <v>0</v>
      </c>
      <c r="O35" s="153"/>
      <c r="P35" s="152">
        <f t="shared" si="37"/>
        <v>0</v>
      </c>
      <c r="Q35" s="153"/>
      <c r="R35" s="152">
        <f t="shared" si="38"/>
        <v>0</v>
      </c>
      <c r="S35" s="153"/>
      <c r="T35" s="152">
        <f t="shared" si="39"/>
        <v>0</v>
      </c>
      <c r="U35" s="153"/>
      <c r="V35" s="152">
        <f t="shared" si="24"/>
        <v>0</v>
      </c>
      <c r="W35" s="153"/>
      <c r="X35" s="152">
        <f t="shared" si="25"/>
        <v>0</v>
      </c>
      <c r="Y35" s="153"/>
      <c r="Z35" s="152">
        <f t="shared" si="26"/>
        <v>0</v>
      </c>
      <c r="AA35" s="153"/>
      <c r="AB35" s="152">
        <f t="shared" si="27"/>
        <v>0</v>
      </c>
      <c r="AC35" s="153"/>
      <c r="AD35" s="152">
        <f t="shared" si="28"/>
        <v>0</v>
      </c>
      <c r="AE35" s="153"/>
      <c r="AF35" s="152">
        <f t="shared" si="29"/>
        <v>0</v>
      </c>
      <c r="AG35" s="153"/>
      <c r="AH35" s="152">
        <f t="shared" si="30"/>
        <v>0</v>
      </c>
      <c r="AI35" s="153"/>
      <c r="AJ35" s="152">
        <f t="shared" si="31"/>
        <v>0</v>
      </c>
      <c r="AK35" s="153"/>
      <c r="AL35" s="152">
        <f t="shared" si="32"/>
        <v>0</v>
      </c>
      <c r="AM35" s="153"/>
      <c r="AN35" s="152">
        <f t="shared" si="33"/>
        <v>0</v>
      </c>
      <c r="AO35" s="153"/>
      <c r="AP35" s="154" t="str">
        <f t="shared" si="34"/>
        <v>WRONG</v>
      </c>
      <c r="AQ35" s="155"/>
    </row>
    <row r="36" spans="1:43" x14ac:dyDescent="0.25">
      <c r="A36" s="128"/>
      <c r="B36" s="128"/>
      <c r="C36" s="144"/>
      <c r="D36" s="236"/>
      <c r="E36" s="237"/>
      <c r="F36" s="252"/>
      <c r="G36" s="252"/>
      <c r="H36" s="252"/>
      <c r="I36" s="156">
        <f t="shared" si="44"/>
        <v>0</v>
      </c>
      <c r="J36" s="157"/>
      <c r="L36" s="152">
        <f t="shared" si="35"/>
        <v>0</v>
      </c>
      <c r="M36" s="153"/>
      <c r="N36" s="152">
        <f t="shared" si="36"/>
        <v>0</v>
      </c>
      <c r="O36" s="153"/>
      <c r="P36" s="152">
        <f t="shared" si="37"/>
        <v>0</v>
      </c>
      <c r="Q36" s="153"/>
      <c r="R36" s="152">
        <f t="shared" si="38"/>
        <v>0</v>
      </c>
      <c r="S36" s="153"/>
      <c r="T36" s="152">
        <f t="shared" si="39"/>
        <v>0</v>
      </c>
      <c r="U36" s="153"/>
      <c r="V36" s="152">
        <f t="shared" si="24"/>
        <v>0</v>
      </c>
      <c r="W36" s="153"/>
      <c r="X36" s="152">
        <f t="shared" si="25"/>
        <v>0</v>
      </c>
      <c r="Y36" s="153"/>
      <c r="Z36" s="152">
        <f t="shared" si="26"/>
        <v>0</v>
      </c>
      <c r="AA36" s="153"/>
      <c r="AB36" s="152">
        <f t="shared" si="27"/>
        <v>0</v>
      </c>
      <c r="AC36" s="153"/>
      <c r="AD36" s="152">
        <f t="shared" si="28"/>
        <v>0</v>
      </c>
      <c r="AE36" s="153"/>
      <c r="AF36" s="152">
        <f t="shared" si="29"/>
        <v>0</v>
      </c>
      <c r="AG36" s="153"/>
      <c r="AH36" s="152">
        <f t="shared" si="30"/>
        <v>0</v>
      </c>
      <c r="AI36" s="153"/>
      <c r="AJ36" s="152">
        <f t="shared" si="31"/>
        <v>0</v>
      </c>
      <c r="AK36" s="153"/>
      <c r="AL36" s="152">
        <f t="shared" si="32"/>
        <v>0</v>
      </c>
      <c r="AM36" s="153"/>
      <c r="AN36" s="152">
        <f t="shared" si="33"/>
        <v>0</v>
      </c>
      <c r="AO36" s="153"/>
      <c r="AP36" s="154" t="str">
        <f t="shared" si="34"/>
        <v>WRONG</v>
      </c>
      <c r="AQ36" s="155"/>
    </row>
    <row r="37" spans="1:43" x14ac:dyDescent="0.25">
      <c r="A37" s="128"/>
      <c r="B37" s="128"/>
      <c r="C37" s="144"/>
      <c r="D37" s="236"/>
      <c r="E37" s="237"/>
      <c r="F37" s="252"/>
      <c r="G37" s="252"/>
      <c r="H37" s="252"/>
      <c r="I37" s="156">
        <f t="shared" si="44"/>
        <v>0</v>
      </c>
      <c r="J37" s="157"/>
      <c r="L37" s="152">
        <f t="shared" si="35"/>
        <v>0</v>
      </c>
      <c r="M37" s="153"/>
      <c r="N37" s="152">
        <f t="shared" si="36"/>
        <v>0</v>
      </c>
      <c r="O37" s="153"/>
      <c r="P37" s="152">
        <f t="shared" si="37"/>
        <v>0</v>
      </c>
      <c r="Q37" s="153"/>
      <c r="R37" s="152">
        <f t="shared" si="38"/>
        <v>0</v>
      </c>
      <c r="S37" s="153"/>
      <c r="T37" s="152">
        <f t="shared" si="39"/>
        <v>0</v>
      </c>
      <c r="U37" s="153"/>
      <c r="V37" s="152">
        <f t="shared" si="24"/>
        <v>0</v>
      </c>
      <c r="W37" s="153"/>
      <c r="X37" s="152">
        <f t="shared" si="25"/>
        <v>0</v>
      </c>
      <c r="Y37" s="153"/>
      <c r="Z37" s="152">
        <f t="shared" si="26"/>
        <v>0</v>
      </c>
      <c r="AA37" s="153"/>
      <c r="AB37" s="152">
        <f t="shared" si="27"/>
        <v>0</v>
      </c>
      <c r="AC37" s="153"/>
      <c r="AD37" s="152">
        <f t="shared" si="28"/>
        <v>0</v>
      </c>
      <c r="AE37" s="153"/>
      <c r="AF37" s="152">
        <f t="shared" si="29"/>
        <v>0</v>
      </c>
      <c r="AG37" s="153"/>
      <c r="AH37" s="152">
        <f t="shared" si="30"/>
        <v>0</v>
      </c>
      <c r="AI37" s="153"/>
      <c r="AJ37" s="152">
        <f t="shared" si="31"/>
        <v>0</v>
      </c>
      <c r="AK37" s="153"/>
      <c r="AL37" s="152">
        <f t="shared" si="32"/>
        <v>0</v>
      </c>
      <c r="AM37" s="153"/>
      <c r="AN37" s="152">
        <f t="shared" si="33"/>
        <v>0</v>
      </c>
      <c r="AO37" s="153"/>
      <c r="AP37" s="154" t="str">
        <f t="shared" si="34"/>
        <v>WRONG</v>
      </c>
      <c r="AQ37" s="155"/>
    </row>
    <row r="38" spans="1:43" x14ac:dyDescent="0.25">
      <c r="A38" s="128"/>
      <c r="B38" s="128"/>
      <c r="C38" s="144"/>
      <c r="D38" s="236"/>
      <c r="E38" s="237"/>
      <c r="F38" s="252"/>
      <c r="G38" s="252"/>
      <c r="H38" s="252"/>
      <c r="I38" s="156">
        <f t="shared" si="44"/>
        <v>0</v>
      </c>
      <c r="J38" s="157"/>
      <c r="L38" s="152">
        <f t="shared" si="35"/>
        <v>0</v>
      </c>
      <c r="M38" s="153"/>
      <c r="N38" s="152">
        <f t="shared" si="36"/>
        <v>0</v>
      </c>
      <c r="O38" s="153"/>
      <c r="P38" s="152">
        <f t="shared" si="37"/>
        <v>0</v>
      </c>
      <c r="Q38" s="153"/>
      <c r="R38" s="152">
        <f t="shared" si="38"/>
        <v>0</v>
      </c>
      <c r="S38" s="153"/>
      <c r="T38" s="152">
        <f t="shared" si="39"/>
        <v>0</v>
      </c>
      <c r="U38" s="153"/>
      <c r="V38" s="152">
        <f t="shared" si="24"/>
        <v>0</v>
      </c>
      <c r="W38" s="153"/>
      <c r="X38" s="152">
        <f t="shared" si="25"/>
        <v>0</v>
      </c>
      <c r="Y38" s="153"/>
      <c r="Z38" s="152">
        <f t="shared" si="26"/>
        <v>0</v>
      </c>
      <c r="AA38" s="153"/>
      <c r="AB38" s="152">
        <f t="shared" si="27"/>
        <v>0</v>
      </c>
      <c r="AC38" s="153"/>
      <c r="AD38" s="152">
        <f t="shared" si="28"/>
        <v>0</v>
      </c>
      <c r="AE38" s="153"/>
      <c r="AF38" s="152">
        <f t="shared" si="29"/>
        <v>0</v>
      </c>
      <c r="AG38" s="153"/>
      <c r="AH38" s="152">
        <f t="shared" si="30"/>
        <v>0</v>
      </c>
      <c r="AI38" s="153"/>
      <c r="AJ38" s="152">
        <f t="shared" si="31"/>
        <v>0</v>
      </c>
      <c r="AK38" s="153"/>
      <c r="AL38" s="152">
        <f t="shared" si="32"/>
        <v>0</v>
      </c>
      <c r="AM38" s="153"/>
      <c r="AN38" s="152">
        <f t="shared" si="33"/>
        <v>0</v>
      </c>
      <c r="AO38" s="153"/>
      <c r="AP38" s="154" t="str">
        <f t="shared" si="34"/>
        <v>WRONG</v>
      </c>
      <c r="AQ38" s="155"/>
    </row>
    <row r="39" spans="1:43" x14ac:dyDescent="0.25">
      <c r="A39" s="128"/>
      <c r="B39" s="128"/>
      <c r="C39" s="159"/>
      <c r="D39" s="173"/>
      <c r="E39" s="173"/>
      <c r="F39" s="129"/>
      <c r="G39" s="129"/>
      <c r="H39" s="129"/>
      <c r="I39" s="162"/>
      <c r="J39" s="163"/>
      <c r="L39" s="155"/>
      <c r="M39" s="166"/>
      <c r="N39" s="155"/>
      <c r="O39" s="166"/>
      <c r="P39" s="155"/>
      <c r="Q39" s="166"/>
      <c r="R39" s="155"/>
      <c r="S39" s="166"/>
      <c r="T39" s="155"/>
      <c r="U39" s="166"/>
      <c r="V39" s="155"/>
      <c r="W39" s="166"/>
      <c r="X39" s="155"/>
      <c r="Y39" s="166"/>
      <c r="Z39" s="155"/>
      <c r="AA39" s="166"/>
      <c r="AB39" s="155"/>
      <c r="AC39" s="166"/>
      <c r="AD39" s="155"/>
      <c r="AE39" s="166"/>
      <c r="AF39" s="174"/>
      <c r="AG39" s="166"/>
      <c r="AH39" s="174"/>
      <c r="AI39" s="166"/>
      <c r="AJ39" s="174"/>
      <c r="AK39" s="166"/>
      <c r="AL39" s="174"/>
      <c r="AM39" s="166"/>
      <c r="AN39" s="174"/>
      <c r="AO39" s="166"/>
    </row>
    <row r="40" spans="1:43" x14ac:dyDescent="0.25">
      <c r="A40" s="128"/>
      <c r="B40" s="129"/>
      <c r="C40" s="129"/>
      <c r="D40" s="129"/>
      <c r="E40" s="129"/>
      <c r="F40" s="129"/>
      <c r="G40" s="137" t="s">
        <v>15</v>
      </c>
      <c r="H40" s="137"/>
      <c r="I40" s="167">
        <f>+SUM(I30:I38)</f>
        <v>0</v>
      </c>
      <c r="J40" s="168"/>
      <c r="L40" s="169">
        <f>SUM(L30:L38)</f>
        <v>0</v>
      </c>
      <c r="M40" s="135"/>
      <c r="N40" s="169">
        <f>SUM(N30:N38)</f>
        <v>0</v>
      </c>
      <c r="O40" s="135"/>
      <c r="P40" s="169">
        <f>SUM(P30:P38)</f>
        <v>0</v>
      </c>
      <c r="Q40" s="135"/>
      <c r="R40" s="169">
        <f>SUM(R30:R38)</f>
        <v>0</v>
      </c>
      <c r="S40" s="135"/>
      <c r="T40" s="169">
        <f>SUM(T30:T38)</f>
        <v>0</v>
      </c>
      <c r="U40" s="135"/>
      <c r="V40" s="169">
        <f>SUM(V30:V38)</f>
        <v>0</v>
      </c>
      <c r="W40" s="135"/>
      <c r="X40" s="169">
        <f>SUM(X30:X38)</f>
        <v>0</v>
      </c>
      <c r="Y40" s="135"/>
      <c r="Z40" s="169">
        <f>SUM(Z30:Z38)</f>
        <v>0</v>
      </c>
      <c r="AA40" s="135"/>
      <c r="AB40" s="169">
        <f>SUM(AB30:AB38)</f>
        <v>0</v>
      </c>
      <c r="AC40" s="135"/>
      <c r="AD40" s="169">
        <f>SUM(AD30:AD38)</f>
        <v>0</v>
      </c>
      <c r="AE40" s="170"/>
      <c r="AF40" s="169">
        <f>SUM(AF30:AF38)</f>
        <v>0</v>
      </c>
      <c r="AG40" s="170"/>
      <c r="AH40" s="169">
        <f>SUM(AH30:AH38)</f>
        <v>0</v>
      </c>
      <c r="AI40" s="170"/>
      <c r="AJ40" s="169">
        <f>SUM(AJ30:AJ38)</f>
        <v>0</v>
      </c>
      <c r="AK40" s="170"/>
      <c r="AL40" s="169">
        <f>SUM(AL30:AL38)</f>
        <v>0</v>
      </c>
      <c r="AM40" s="170"/>
      <c r="AN40" s="169">
        <f>SUM(AN30:AN38)</f>
        <v>0</v>
      </c>
      <c r="AO40" s="170"/>
      <c r="AP40" s="171">
        <f>SUM(L40:AO40)</f>
        <v>0</v>
      </c>
    </row>
    <row r="41" spans="1:43" x14ac:dyDescent="0.25">
      <c r="A41" s="128"/>
      <c r="B41" s="129"/>
      <c r="C41" s="129"/>
      <c r="D41" s="129"/>
      <c r="E41" s="129"/>
      <c r="F41" s="129"/>
      <c r="G41" s="129"/>
      <c r="H41" s="129"/>
      <c r="I41" s="129"/>
      <c r="J41" s="129"/>
    </row>
    <row r="42" spans="1:43" ht="12.75" customHeight="1" x14ac:dyDescent="0.25">
      <c r="A42" s="128"/>
      <c r="B42" s="251" t="s">
        <v>21</v>
      </c>
      <c r="C42" s="251"/>
      <c r="D42" s="251"/>
      <c r="E42" s="251"/>
      <c r="F42" s="251"/>
      <c r="G42" s="251"/>
      <c r="H42" s="251"/>
      <c r="I42" s="251"/>
      <c r="J42" s="172"/>
    </row>
    <row r="43" spans="1:43" ht="27.6" customHeight="1" x14ac:dyDescent="0.25">
      <c r="A43" s="128"/>
      <c r="B43" s="129"/>
      <c r="C43" s="138" t="s">
        <v>17</v>
      </c>
      <c r="D43" s="175" t="s">
        <v>89</v>
      </c>
      <c r="E43" s="176" t="s">
        <v>16</v>
      </c>
      <c r="F43" s="175" t="s">
        <v>19</v>
      </c>
      <c r="G43" s="175" t="s">
        <v>53</v>
      </c>
      <c r="H43" s="175" t="s">
        <v>79</v>
      </c>
      <c r="I43" s="175" t="s">
        <v>3</v>
      </c>
      <c r="J43" s="177"/>
      <c r="L43" s="141" t="s">
        <v>22</v>
      </c>
      <c r="M43" s="142" t="s">
        <v>38</v>
      </c>
      <c r="N43" s="141" t="s">
        <v>23</v>
      </c>
      <c r="O43" s="142" t="s">
        <v>38</v>
      </c>
      <c r="P43" s="141" t="s">
        <v>24</v>
      </c>
      <c r="Q43" s="142" t="s">
        <v>38</v>
      </c>
      <c r="R43" s="141" t="s">
        <v>29</v>
      </c>
      <c r="S43" s="142" t="s">
        <v>38</v>
      </c>
      <c r="T43" s="141" t="s">
        <v>30</v>
      </c>
      <c r="U43" s="142" t="s">
        <v>38</v>
      </c>
      <c r="V43" s="141" t="s">
        <v>31</v>
      </c>
      <c r="W43" s="142" t="s">
        <v>38</v>
      </c>
      <c r="X43" s="141" t="s">
        <v>32</v>
      </c>
      <c r="Y43" s="142" t="s">
        <v>38</v>
      </c>
      <c r="Z43" s="141" t="s">
        <v>33</v>
      </c>
      <c r="AA43" s="142" t="s">
        <v>38</v>
      </c>
      <c r="AB43" s="141" t="s">
        <v>34</v>
      </c>
      <c r="AC43" s="142" t="s">
        <v>38</v>
      </c>
      <c r="AD43" s="141" t="s">
        <v>35</v>
      </c>
      <c r="AE43" s="142" t="s">
        <v>38</v>
      </c>
      <c r="AF43" s="141" t="s">
        <v>83</v>
      </c>
      <c r="AG43" s="142" t="s">
        <v>28</v>
      </c>
      <c r="AH43" s="141" t="s">
        <v>82</v>
      </c>
      <c r="AI43" s="142" t="s">
        <v>28</v>
      </c>
      <c r="AJ43" s="141" t="s">
        <v>85</v>
      </c>
      <c r="AK43" s="142" t="s">
        <v>28</v>
      </c>
      <c r="AL43" s="141" t="s">
        <v>86</v>
      </c>
      <c r="AM43" s="142" t="s">
        <v>28</v>
      </c>
      <c r="AN43" s="141" t="s">
        <v>84</v>
      </c>
      <c r="AO43" s="142" t="s">
        <v>28</v>
      </c>
      <c r="AP43" s="143" t="s">
        <v>27</v>
      </c>
    </row>
    <row r="44" spans="1:43" x14ac:dyDescent="0.25">
      <c r="A44" s="128"/>
      <c r="B44" s="128"/>
      <c r="C44" s="144"/>
      <c r="D44" s="178"/>
      <c r="E44" s="179"/>
      <c r="F44" s="180"/>
      <c r="G44" s="181"/>
      <c r="H44" s="144"/>
      <c r="I44" s="150">
        <v>0</v>
      </c>
      <c r="J44" s="151"/>
      <c r="L44" s="152">
        <f t="shared" ref="L44:L53" si="45">M44*I44</f>
        <v>0</v>
      </c>
      <c r="M44" s="153"/>
      <c r="N44" s="152">
        <f t="shared" ref="N44:N53" si="46">O44*I44</f>
        <v>0</v>
      </c>
      <c r="O44" s="153"/>
      <c r="P44" s="152">
        <f t="shared" ref="P44:P53" si="47">Q44*I44</f>
        <v>0</v>
      </c>
      <c r="Q44" s="153"/>
      <c r="R44" s="152">
        <f t="shared" ref="R44:R53" si="48">S44*I44</f>
        <v>0</v>
      </c>
      <c r="S44" s="153"/>
      <c r="T44" s="152">
        <f t="shared" ref="T44:T53" si="49">U44*I44</f>
        <v>0</v>
      </c>
      <c r="U44" s="153"/>
      <c r="V44" s="152">
        <f t="shared" ref="V44:V53" si="50">W44*I44</f>
        <v>0</v>
      </c>
      <c r="W44" s="153"/>
      <c r="X44" s="152">
        <f t="shared" ref="X44:X53" si="51">Y44*I44</f>
        <v>0</v>
      </c>
      <c r="Y44" s="153"/>
      <c r="Z44" s="152">
        <f t="shared" ref="Z44:Z53" si="52">AA44*I$15</f>
        <v>0</v>
      </c>
      <c r="AA44" s="153"/>
      <c r="AB44" s="152">
        <f t="shared" ref="AB44:AB53" si="53">AC44*I44</f>
        <v>0</v>
      </c>
      <c r="AC44" s="153"/>
      <c r="AD44" s="152">
        <f t="shared" ref="AD44:AD53" si="54">AE44*I44</f>
        <v>0</v>
      </c>
      <c r="AE44" s="153"/>
      <c r="AF44" s="152">
        <f t="shared" ref="AF44:AF53" si="55">AG44*I44</f>
        <v>0</v>
      </c>
      <c r="AG44" s="153"/>
      <c r="AH44" s="152">
        <f t="shared" ref="AH44:AH53" si="56">AI44*I44</f>
        <v>0</v>
      </c>
      <c r="AI44" s="153"/>
      <c r="AJ44" s="152">
        <f t="shared" ref="AJ44:AJ53" si="57">AK44*I44</f>
        <v>0</v>
      </c>
      <c r="AK44" s="153"/>
      <c r="AL44" s="152">
        <f t="shared" ref="AL44:AL53" si="58">AM44*I44</f>
        <v>0</v>
      </c>
      <c r="AM44" s="153"/>
      <c r="AN44" s="152">
        <f t="shared" ref="AN44:AN53" si="59">AO44*I44</f>
        <v>0</v>
      </c>
      <c r="AO44" s="153"/>
      <c r="AP44" s="137" t="str">
        <f t="shared" ref="AP44:AP59" si="60">IF(Q44+O44+M44+S44+U44+W44+Y44+AA44+AC44+AE44+AG44+AI44+AK44+AM44+AO44=100%,"OK","WRONG")</f>
        <v>WRONG</v>
      </c>
    </row>
    <row r="45" spans="1:43" x14ac:dyDescent="0.25">
      <c r="A45" s="128"/>
      <c r="B45" s="128"/>
      <c r="C45" s="144"/>
      <c r="D45" s="182"/>
      <c r="E45" s="179"/>
      <c r="F45" s="180"/>
      <c r="G45" s="183"/>
      <c r="H45" s="144"/>
      <c r="I45" s="156"/>
      <c r="J45" s="157"/>
      <c r="L45" s="152">
        <f t="shared" si="45"/>
        <v>0</v>
      </c>
      <c r="M45" s="153"/>
      <c r="N45" s="152">
        <f t="shared" si="46"/>
        <v>0</v>
      </c>
      <c r="O45" s="153"/>
      <c r="P45" s="152">
        <f t="shared" si="47"/>
        <v>0</v>
      </c>
      <c r="Q45" s="153"/>
      <c r="R45" s="152">
        <f t="shared" si="48"/>
        <v>0</v>
      </c>
      <c r="S45" s="153"/>
      <c r="T45" s="152">
        <f t="shared" si="49"/>
        <v>0</v>
      </c>
      <c r="U45" s="153"/>
      <c r="V45" s="152">
        <f t="shared" si="50"/>
        <v>0</v>
      </c>
      <c r="W45" s="153"/>
      <c r="X45" s="152">
        <f t="shared" si="51"/>
        <v>0</v>
      </c>
      <c r="Y45" s="153"/>
      <c r="Z45" s="152">
        <f t="shared" si="52"/>
        <v>0</v>
      </c>
      <c r="AA45" s="153"/>
      <c r="AB45" s="152">
        <f t="shared" si="53"/>
        <v>0</v>
      </c>
      <c r="AC45" s="153"/>
      <c r="AD45" s="152">
        <f t="shared" si="54"/>
        <v>0</v>
      </c>
      <c r="AE45" s="153"/>
      <c r="AF45" s="152">
        <f t="shared" si="55"/>
        <v>0</v>
      </c>
      <c r="AG45" s="153"/>
      <c r="AH45" s="152">
        <f t="shared" si="56"/>
        <v>0</v>
      </c>
      <c r="AI45" s="153"/>
      <c r="AJ45" s="152">
        <f t="shared" si="57"/>
        <v>0</v>
      </c>
      <c r="AK45" s="153"/>
      <c r="AL45" s="152">
        <f t="shared" si="58"/>
        <v>0</v>
      </c>
      <c r="AM45" s="153"/>
      <c r="AN45" s="152">
        <f t="shared" si="59"/>
        <v>0</v>
      </c>
      <c r="AO45" s="153"/>
      <c r="AP45" s="137" t="str">
        <f t="shared" si="60"/>
        <v>WRONG</v>
      </c>
    </row>
    <row r="46" spans="1:43" x14ac:dyDescent="0.25">
      <c r="A46" s="128"/>
      <c r="B46" s="128"/>
      <c r="C46" s="144"/>
      <c r="D46" s="182"/>
      <c r="E46" s="179"/>
      <c r="F46" s="180"/>
      <c r="G46" s="183"/>
      <c r="H46" s="144"/>
      <c r="I46" s="156"/>
      <c r="J46" s="157"/>
      <c r="L46" s="152">
        <f t="shared" si="45"/>
        <v>0</v>
      </c>
      <c r="M46" s="153"/>
      <c r="N46" s="152">
        <f t="shared" si="46"/>
        <v>0</v>
      </c>
      <c r="O46" s="153"/>
      <c r="P46" s="152">
        <f t="shared" si="47"/>
        <v>0</v>
      </c>
      <c r="Q46" s="153"/>
      <c r="R46" s="152">
        <f t="shared" si="48"/>
        <v>0</v>
      </c>
      <c r="S46" s="153"/>
      <c r="T46" s="152">
        <f t="shared" si="49"/>
        <v>0</v>
      </c>
      <c r="U46" s="153"/>
      <c r="V46" s="152">
        <f t="shared" si="50"/>
        <v>0</v>
      </c>
      <c r="W46" s="153"/>
      <c r="X46" s="152">
        <f t="shared" si="51"/>
        <v>0</v>
      </c>
      <c r="Y46" s="153"/>
      <c r="Z46" s="152">
        <f t="shared" si="52"/>
        <v>0</v>
      </c>
      <c r="AA46" s="153"/>
      <c r="AB46" s="152">
        <f t="shared" si="53"/>
        <v>0</v>
      </c>
      <c r="AC46" s="153"/>
      <c r="AD46" s="152">
        <f t="shared" si="54"/>
        <v>0</v>
      </c>
      <c r="AE46" s="153"/>
      <c r="AF46" s="152">
        <f t="shared" si="55"/>
        <v>0</v>
      </c>
      <c r="AG46" s="153"/>
      <c r="AH46" s="152">
        <f t="shared" si="56"/>
        <v>0</v>
      </c>
      <c r="AI46" s="153"/>
      <c r="AJ46" s="152">
        <f t="shared" si="57"/>
        <v>0</v>
      </c>
      <c r="AK46" s="153"/>
      <c r="AL46" s="152">
        <f t="shared" si="58"/>
        <v>0</v>
      </c>
      <c r="AM46" s="153"/>
      <c r="AN46" s="152">
        <f t="shared" si="59"/>
        <v>0</v>
      </c>
      <c r="AO46" s="153"/>
      <c r="AP46" s="137" t="str">
        <f t="shared" si="60"/>
        <v>WRONG</v>
      </c>
    </row>
    <row r="47" spans="1:43" x14ac:dyDescent="0.25">
      <c r="A47" s="128"/>
      <c r="B47" s="128"/>
      <c r="C47" s="144"/>
      <c r="D47" s="182"/>
      <c r="E47" s="179"/>
      <c r="F47" s="180"/>
      <c r="G47" s="183"/>
      <c r="H47" s="144"/>
      <c r="I47" s="156"/>
      <c r="J47" s="157"/>
      <c r="L47" s="152">
        <f t="shared" si="45"/>
        <v>0</v>
      </c>
      <c r="M47" s="153"/>
      <c r="N47" s="152">
        <f t="shared" si="46"/>
        <v>0</v>
      </c>
      <c r="O47" s="153"/>
      <c r="P47" s="152">
        <f t="shared" si="47"/>
        <v>0</v>
      </c>
      <c r="Q47" s="153"/>
      <c r="R47" s="152">
        <f t="shared" si="48"/>
        <v>0</v>
      </c>
      <c r="S47" s="153"/>
      <c r="T47" s="152">
        <f t="shared" si="49"/>
        <v>0</v>
      </c>
      <c r="U47" s="153"/>
      <c r="V47" s="152">
        <f t="shared" si="50"/>
        <v>0</v>
      </c>
      <c r="W47" s="153"/>
      <c r="X47" s="152">
        <f t="shared" si="51"/>
        <v>0</v>
      </c>
      <c r="Y47" s="153"/>
      <c r="Z47" s="152">
        <f t="shared" si="52"/>
        <v>0</v>
      </c>
      <c r="AA47" s="153"/>
      <c r="AB47" s="152">
        <f t="shared" si="53"/>
        <v>0</v>
      </c>
      <c r="AC47" s="153"/>
      <c r="AD47" s="152">
        <f t="shared" si="54"/>
        <v>0</v>
      </c>
      <c r="AE47" s="153"/>
      <c r="AF47" s="152">
        <f t="shared" si="55"/>
        <v>0</v>
      </c>
      <c r="AG47" s="153"/>
      <c r="AH47" s="152">
        <f t="shared" si="56"/>
        <v>0</v>
      </c>
      <c r="AI47" s="153"/>
      <c r="AJ47" s="152">
        <f t="shared" si="57"/>
        <v>0</v>
      </c>
      <c r="AK47" s="153"/>
      <c r="AL47" s="152">
        <f t="shared" si="58"/>
        <v>0</v>
      </c>
      <c r="AM47" s="153"/>
      <c r="AN47" s="152">
        <f t="shared" si="59"/>
        <v>0</v>
      </c>
      <c r="AO47" s="153"/>
      <c r="AP47" s="137" t="str">
        <f t="shared" si="60"/>
        <v>WRONG</v>
      </c>
    </row>
    <row r="48" spans="1:43" x14ac:dyDescent="0.25">
      <c r="A48" s="128"/>
      <c r="B48" s="128"/>
      <c r="C48" s="144"/>
      <c r="D48" s="178"/>
      <c r="E48" s="184"/>
      <c r="F48" s="185"/>
      <c r="G48" s="183"/>
      <c r="H48" s="144"/>
      <c r="I48" s="156"/>
      <c r="J48" s="157"/>
      <c r="L48" s="152">
        <f t="shared" si="45"/>
        <v>0</v>
      </c>
      <c r="M48" s="153"/>
      <c r="N48" s="152">
        <f t="shared" si="46"/>
        <v>0</v>
      </c>
      <c r="O48" s="153"/>
      <c r="P48" s="152">
        <f t="shared" si="47"/>
        <v>0</v>
      </c>
      <c r="Q48" s="153"/>
      <c r="R48" s="152">
        <f t="shared" si="48"/>
        <v>0</v>
      </c>
      <c r="S48" s="153"/>
      <c r="T48" s="152">
        <f t="shared" si="49"/>
        <v>0</v>
      </c>
      <c r="U48" s="153"/>
      <c r="V48" s="152">
        <f t="shared" si="50"/>
        <v>0</v>
      </c>
      <c r="W48" s="153"/>
      <c r="X48" s="152">
        <f t="shared" si="51"/>
        <v>0</v>
      </c>
      <c r="Y48" s="153"/>
      <c r="Z48" s="152">
        <f t="shared" si="52"/>
        <v>0</v>
      </c>
      <c r="AA48" s="153"/>
      <c r="AB48" s="152">
        <f t="shared" si="53"/>
        <v>0</v>
      </c>
      <c r="AC48" s="153"/>
      <c r="AD48" s="152">
        <f t="shared" si="54"/>
        <v>0</v>
      </c>
      <c r="AE48" s="153"/>
      <c r="AF48" s="152">
        <f t="shared" si="55"/>
        <v>0</v>
      </c>
      <c r="AG48" s="153"/>
      <c r="AH48" s="152">
        <f t="shared" si="56"/>
        <v>0</v>
      </c>
      <c r="AI48" s="153"/>
      <c r="AJ48" s="152">
        <f t="shared" si="57"/>
        <v>0</v>
      </c>
      <c r="AK48" s="153"/>
      <c r="AL48" s="152">
        <f t="shared" si="58"/>
        <v>0</v>
      </c>
      <c r="AM48" s="153"/>
      <c r="AN48" s="152">
        <f t="shared" si="59"/>
        <v>0</v>
      </c>
      <c r="AO48" s="153"/>
      <c r="AP48" s="137" t="str">
        <f t="shared" si="60"/>
        <v>WRONG</v>
      </c>
    </row>
    <row r="49" spans="1:42" x14ac:dyDescent="0.25">
      <c r="A49" s="128"/>
      <c r="B49" s="128"/>
      <c r="C49" s="144"/>
      <c r="D49" s="178"/>
      <c r="E49" s="184"/>
      <c r="F49" s="185"/>
      <c r="G49" s="183"/>
      <c r="H49" s="144"/>
      <c r="I49" s="156"/>
      <c r="J49" s="157"/>
      <c r="L49" s="152">
        <f t="shared" si="45"/>
        <v>0</v>
      </c>
      <c r="M49" s="153"/>
      <c r="N49" s="152">
        <f t="shared" si="46"/>
        <v>0</v>
      </c>
      <c r="O49" s="153"/>
      <c r="P49" s="152">
        <f t="shared" si="47"/>
        <v>0</v>
      </c>
      <c r="Q49" s="153"/>
      <c r="R49" s="152">
        <f t="shared" si="48"/>
        <v>0</v>
      </c>
      <c r="S49" s="153"/>
      <c r="T49" s="152">
        <f t="shared" si="49"/>
        <v>0</v>
      </c>
      <c r="U49" s="153"/>
      <c r="V49" s="152">
        <f t="shared" si="50"/>
        <v>0</v>
      </c>
      <c r="W49" s="153"/>
      <c r="X49" s="152">
        <f t="shared" si="51"/>
        <v>0</v>
      </c>
      <c r="Y49" s="153"/>
      <c r="Z49" s="152">
        <f t="shared" si="52"/>
        <v>0</v>
      </c>
      <c r="AA49" s="153"/>
      <c r="AB49" s="152">
        <f t="shared" si="53"/>
        <v>0</v>
      </c>
      <c r="AC49" s="153"/>
      <c r="AD49" s="152">
        <f t="shared" si="54"/>
        <v>0</v>
      </c>
      <c r="AE49" s="153"/>
      <c r="AF49" s="152">
        <f t="shared" si="55"/>
        <v>0</v>
      </c>
      <c r="AG49" s="153"/>
      <c r="AH49" s="152">
        <f t="shared" si="56"/>
        <v>0</v>
      </c>
      <c r="AI49" s="153"/>
      <c r="AJ49" s="152">
        <f t="shared" si="57"/>
        <v>0</v>
      </c>
      <c r="AK49" s="153"/>
      <c r="AL49" s="152">
        <f t="shared" si="58"/>
        <v>0</v>
      </c>
      <c r="AM49" s="153"/>
      <c r="AN49" s="152">
        <f t="shared" si="59"/>
        <v>0</v>
      </c>
      <c r="AO49" s="153"/>
      <c r="AP49" s="137" t="str">
        <f t="shared" si="60"/>
        <v>WRONG</v>
      </c>
    </row>
    <row r="50" spans="1:42" x14ac:dyDescent="0.25">
      <c r="A50" s="128"/>
      <c r="B50" s="128"/>
      <c r="C50" s="144"/>
      <c r="D50" s="178"/>
      <c r="E50" s="184"/>
      <c r="F50" s="185"/>
      <c r="G50" s="183"/>
      <c r="H50" s="144"/>
      <c r="I50" s="156"/>
      <c r="J50" s="157"/>
      <c r="L50" s="152">
        <f t="shared" si="45"/>
        <v>0</v>
      </c>
      <c r="M50" s="153"/>
      <c r="N50" s="152">
        <f t="shared" si="46"/>
        <v>0</v>
      </c>
      <c r="O50" s="153"/>
      <c r="P50" s="152">
        <f t="shared" si="47"/>
        <v>0</v>
      </c>
      <c r="Q50" s="153"/>
      <c r="R50" s="152">
        <f t="shared" si="48"/>
        <v>0</v>
      </c>
      <c r="S50" s="153"/>
      <c r="T50" s="152">
        <f t="shared" si="49"/>
        <v>0</v>
      </c>
      <c r="U50" s="153"/>
      <c r="V50" s="152">
        <f t="shared" si="50"/>
        <v>0</v>
      </c>
      <c r="W50" s="153"/>
      <c r="X50" s="152">
        <f t="shared" si="51"/>
        <v>0</v>
      </c>
      <c r="Y50" s="153"/>
      <c r="Z50" s="152">
        <f t="shared" si="52"/>
        <v>0</v>
      </c>
      <c r="AA50" s="153"/>
      <c r="AB50" s="152">
        <f t="shared" si="53"/>
        <v>0</v>
      </c>
      <c r="AC50" s="153"/>
      <c r="AD50" s="152">
        <f t="shared" si="54"/>
        <v>0</v>
      </c>
      <c r="AE50" s="153"/>
      <c r="AF50" s="152">
        <f t="shared" si="55"/>
        <v>0</v>
      </c>
      <c r="AG50" s="153"/>
      <c r="AH50" s="152">
        <f t="shared" si="56"/>
        <v>0</v>
      </c>
      <c r="AI50" s="153"/>
      <c r="AJ50" s="152">
        <f t="shared" si="57"/>
        <v>0</v>
      </c>
      <c r="AK50" s="153"/>
      <c r="AL50" s="152">
        <f t="shared" si="58"/>
        <v>0</v>
      </c>
      <c r="AM50" s="153"/>
      <c r="AN50" s="152">
        <f t="shared" si="59"/>
        <v>0</v>
      </c>
      <c r="AO50" s="153"/>
      <c r="AP50" s="137" t="str">
        <f t="shared" si="60"/>
        <v>WRONG</v>
      </c>
    </row>
    <row r="51" spans="1:42" x14ac:dyDescent="0.25">
      <c r="A51" s="128"/>
      <c r="B51" s="128"/>
      <c r="C51" s="144"/>
      <c r="D51" s="178"/>
      <c r="E51" s="184"/>
      <c r="F51" s="185"/>
      <c r="G51" s="183"/>
      <c r="H51" s="144"/>
      <c r="I51" s="156"/>
      <c r="J51" s="157"/>
      <c r="L51" s="152">
        <f t="shared" si="45"/>
        <v>0</v>
      </c>
      <c r="M51" s="153"/>
      <c r="N51" s="152">
        <f t="shared" si="46"/>
        <v>0</v>
      </c>
      <c r="O51" s="153"/>
      <c r="P51" s="152">
        <f t="shared" si="47"/>
        <v>0</v>
      </c>
      <c r="Q51" s="153"/>
      <c r="R51" s="152">
        <f t="shared" si="48"/>
        <v>0</v>
      </c>
      <c r="S51" s="153"/>
      <c r="T51" s="152">
        <f t="shared" si="49"/>
        <v>0</v>
      </c>
      <c r="U51" s="153"/>
      <c r="V51" s="152">
        <f t="shared" si="50"/>
        <v>0</v>
      </c>
      <c r="W51" s="153"/>
      <c r="X51" s="152">
        <f t="shared" si="51"/>
        <v>0</v>
      </c>
      <c r="Y51" s="153"/>
      <c r="Z51" s="152">
        <f t="shared" si="52"/>
        <v>0</v>
      </c>
      <c r="AA51" s="153"/>
      <c r="AB51" s="152">
        <f t="shared" si="53"/>
        <v>0</v>
      </c>
      <c r="AC51" s="153"/>
      <c r="AD51" s="152">
        <f t="shared" si="54"/>
        <v>0</v>
      </c>
      <c r="AE51" s="153"/>
      <c r="AF51" s="152">
        <f t="shared" si="55"/>
        <v>0</v>
      </c>
      <c r="AG51" s="153"/>
      <c r="AH51" s="152">
        <f t="shared" si="56"/>
        <v>0</v>
      </c>
      <c r="AI51" s="153"/>
      <c r="AJ51" s="152">
        <f t="shared" si="57"/>
        <v>0</v>
      </c>
      <c r="AK51" s="153"/>
      <c r="AL51" s="152">
        <f t="shared" si="58"/>
        <v>0</v>
      </c>
      <c r="AM51" s="153"/>
      <c r="AN51" s="152">
        <f t="shared" si="59"/>
        <v>0</v>
      </c>
      <c r="AO51" s="153"/>
      <c r="AP51" s="137" t="str">
        <f t="shared" si="60"/>
        <v>WRONG</v>
      </c>
    </row>
    <row r="52" spans="1:42" x14ac:dyDescent="0.25">
      <c r="A52" s="128"/>
      <c r="B52" s="128"/>
      <c r="C52" s="144"/>
      <c r="D52" s="178"/>
      <c r="E52" s="184"/>
      <c r="F52" s="185"/>
      <c r="G52" s="183"/>
      <c r="H52" s="144"/>
      <c r="I52" s="156"/>
      <c r="J52" s="157"/>
      <c r="L52" s="152">
        <f t="shared" si="45"/>
        <v>0</v>
      </c>
      <c r="M52" s="153"/>
      <c r="N52" s="152">
        <f t="shared" si="46"/>
        <v>0</v>
      </c>
      <c r="O52" s="153"/>
      <c r="P52" s="152">
        <f t="shared" si="47"/>
        <v>0</v>
      </c>
      <c r="Q52" s="153"/>
      <c r="R52" s="152">
        <f t="shared" si="48"/>
        <v>0</v>
      </c>
      <c r="S52" s="153"/>
      <c r="T52" s="152">
        <f t="shared" si="49"/>
        <v>0</v>
      </c>
      <c r="U52" s="153"/>
      <c r="V52" s="152">
        <f t="shared" si="50"/>
        <v>0</v>
      </c>
      <c r="W52" s="153"/>
      <c r="X52" s="152">
        <f t="shared" si="51"/>
        <v>0</v>
      </c>
      <c r="Y52" s="153"/>
      <c r="Z52" s="152">
        <f t="shared" si="52"/>
        <v>0</v>
      </c>
      <c r="AA52" s="153"/>
      <c r="AB52" s="152">
        <f t="shared" si="53"/>
        <v>0</v>
      </c>
      <c r="AC52" s="153"/>
      <c r="AD52" s="152">
        <f t="shared" si="54"/>
        <v>0</v>
      </c>
      <c r="AE52" s="153"/>
      <c r="AF52" s="152">
        <f t="shared" si="55"/>
        <v>0</v>
      </c>
      <c r="AG52" s="153"/>
      <c r="AH52" s="152">
        <f t="shared" si="56"/>
        <v>0</v>
      </c>
      <c r="AI52" s="153"/>
      <c r="AJ52" s="152">
        <f t="shared" si="57"/>
        <v>0</v>
      </c>
      <c r="AK52" s="153"/>
      <c r="AL52" s="152">
        <f t="shared" si="58"/>
        <v>0</v>
      </c>
      <c r="AM52" s="153"/>
      <c r="AN52" s="152">
        <f t="shared" si="59"/>
        <v>0</v>
      </c>
      <c r="AO52" s="153"/>
      <c r="AP52" s="137" t="str">
        <f t="shared" si="60"/>
        <v>WRONG</v>
      </c>
    </row>
    <row r="53" spans="1:42" x14ac:dyDescent="0.25">
      <c r="A53" s="128"/>
      <c r="B53" s="128"/>
      <c r="C53" s="144"/>
      <c r="D53" s="178"/>
      <c r="E53" s="184"/>
      <c r="F53" s="185"/>
      <c r="G53" s="183"/>
      <c r="H53" s="144"/>
      <c r="I53" s="156"/>
      <c r="J53" s="157"/>
      <c r="L53" s="152">
        <f t="shared" si="45"/>
        <v>0</v>
      </c>
      <c r="M53" s="153"/>
      <c r="N53" s="152">
        <f t="shared" si="46"/>
        <v>0</v>
      </c>
      <c r="O53" s="153"/>
      <c r="P53" s="152">
        <f t="shared" si="47"/>
        <v>0</v>
      </c>
      <c r="Q53" s="153"/>
      <c r="R53" s="152">
        <f t="shared" si="48"/>
        <v>0</v>
      </c>
      <c r="S53" s="153"/>
      <c r="T53" s="152">
        <f t="shared" si="49"/>
        <v>0</v>
      </c>
      <c r="U53" s="153"/>
      <c r="V53" s="152">
        <f t="shared" si="50"/>
        <v>0</v>
      </c>
      <c r="W53" s="153"/>
      <c r="X53" s="152">
        <f t="shared" si="51"/>
        <v>0</v>
      </c>
      <c r="Y53" s="153"/>
      <c r="Z53" s="152">
        <f t="shared" si="52"/>
        <v>0</v>
      </c>
      <c r="AA53" s="153"/>
      <c r="AB53" s="152">
        <f t="shared" si="53"/>
        <v>0</v>
      </c>
      <c r="AC53" s="153"/>
      <c r="AD53" s="152">
        <f t="shared" si="54"/>
        <v>0</v>
      </c>
      <c r="AE53" s="153"/>
      <c r="AF53" s="152">
        <f t="shared" si="55"/>
        <v>0</v>
      </c>
      <c r="AG53" s="153"/>
      <c r="AH53" s="152">
        <f t="shared" si="56"/>
        <v>0</v>
      </c>
      <c r="AI53" s="153"/>
      <c r="AJ53" s="152">
        <f t="shared" si="57"/>
        <v>0</v>
      </c>
      <c r="AK53" s="153"/>
      <c r="AL53" s="152">
        <f t="shared" si="58"/>
        <v>0</v>
      </c>
      <c r="AM53" s="153"/>
      <c r="AN53" s="152">
        <f t="shared" si="59"/>
        <v>0</v>
      </c>
      <c r="AO53" s="153"/>
      <c r="AP53" s="137" t="str">
        <f t="shared" si="60"/>
        <v>WRONG</v>
      </c>
    </row>
    <row r="54" spans="1:42" hidden="1" x14ac:dyDescent="0.25">
      <c r="A54" s="128"/>
      <c r="B54" s="128"/>
      <c r="C54" s="144"/>
      <c r="D54" s="178"/>
      <c r="E54" s="184"/>
      <c r="F54" s="185"/>
      <c r="G54" s="183"/>
      <c r="H54" s="144"/>
      <c r="I54" s="156"/>
      <c r="J54" s="157"/>
      <c r="L54" s="152">
        <f t="shared" ref="L54:L55" si="61">M54*$I54</f>
        <v>0</v>
      </c>
      <c r="M54" s="153"/>
      <c r="N54" s="152">
        <f t="shared" ref="N54:N59" si="62">O54*$I54</f>
        <v>0</v>
      </c>
      <c r="O54" s="153"/>
      <c r="P54" s="152">
        <f t="shared" ref="P54:P59" si="63">Q54*$I54</f>
        <v>0</v>
      </c>
      <c r="Q54" s="153"/>
      <c r="R54" s="152">
        <f t="shared" ref="R54:R64" si="64">S54*$I54</f>
        <v>0</v>
      </c>
      <c r="S54" s="153"/>
      <c r="T54" s="152">
        <f t="shared" ref="T54:T64" si="65">U54*$I54</f>
        <v>0</v>
      </c>
      <c r="U54" s="153"/>
      <c r="V54" s="152">
        <f t="shared" ref="V54:V64" si="66">W54*$I54</f>
        <v>0</v>
      </c>
      <c r="W54" s="153"/>
      <c r="X54" s="152">
        <f t="shared" ref="X54:X64" si="67">Y54*$I54</f>
        <v>0</v>
      </c>
      <c r="Y54" s="153"/>
      <c r="Z54" s="152">
        <f t="shared" ref="Z54:Z64" si="68">AA54*$I54</f>
        <v>0</v>
      </c>
      <c r="AA54" s="153"/>
      <c r="AB54" s="152">
        <f t="shared" ref="AB54:AB64" si="69">AC54*$I54</f>
        <v>0</v>
      </c>
      <c r="AC54" s="153"/>
      <c r="AD54" s="152">
        <f t="shared" ref="AD54:AD64" si="70">AE54*$I54</f>
        <v>0</v>
      </c>
      <c r="AE54" s="153"/>
      <c r="AF54" s="152">
        <f t="shared" ref="AF54:AF64" si="71">AG54*$I54</f>
        <v>0</v>
      </c>
      <c r="AG54" s="153"/>
      <c r="AH54" s="152">
        <f t="shared" ref="AH54:AH64" si="72">AI54*$I54</f>
        <v>0</v>
      </c>
      <c r="AI54" s="153"/>
      <c r="AJ54" s="152">
        <f t="shared" ref="AJ54:AJ64" si="73">AK54*$I54</f>
        <v>0</v>
      </c>
      <c r="AK54" s="153"/>
      <c r="AL54" s="152">
        <f t="shared" ref="AL54:AL64" si="74">AM54*$I54</f>
        <v>0</v>
      </c>
      <c r="AM54" s="153"/>
      <c r="AN54" s="152">
        <f t="shared" ref="AN54:AN64" si="75">AO54*$I54</f>
        <v>0</v>
      </c>
      <c r="AO54" s="153"/>
      <c r="AP54" s="137" t="str">
        <f t="shared" si="60"/>
        <v>WRONG</v>
      </c>
    </row>
    <row r="55" spans="1:42" hidden="1" x14ac:dyDescent="0.25">
      <c r="A55" s="128"/>
      <c r="B55" s="128"/>
      <c r="C55" s="144"/>
      <c r="D55" s="178"/>
      <c r="E55" s="184"/>
      <c r="F55" s="185"/>
      <c r="G55" s="183"/>
      <c r="H55" s="144"/>
      <c r="I55" s="156"/>
      <c r="J55" s="157"/>
      <c r="L55" s="152">
        <f t="shared" si="61"/>
        <v>0</v>
      </c>
      <c r="M55" s="153"/>
      <c r="N55" s="152">
        <f t="shared" si="62"/>
        <v>0</v>
      </c>
      <c r="O55" s="153"/>
      <c r="P55" s="152">
        <f t="shared" si="63"/>
        <v>0</v>
      </c>
      <c r="Q55" s="153"/>
      <c r="R55" s="152">
        <f t="shared" si="64"/>
        <v>0</v>
      </c>
      <c r="S55" s="153"/>
      <c r="T55" s="152">
        <f t="shared" si="65"/>
        <v>0</v>
      </c>
      <c r="U55" s="153"/>
      <c r="V55" s="152">
        <f t="shared" si="66"/>
        <v>0</v>
      </c>
      <c r="W55" s="153"/>
      <c r="X55" s="152">
        <f t="shared" si="67"/>
        <v>0</v>
      </c>
      <c r="Y55" s="153"/>
      <c r="Z55" s="152">
        <f t="shared" si="68"/>
        <v>0</v>
      </c>
      <c r="AA55" s="153"/>
      <c r="AB55" s="152">
        <f t="shared" si="69"/>
        <v>0</v>
      </c>
      <c r="AC55" s="153"/>
      <c r="AD55" s="152">
        <f t="shared" si="70"/>
        <v>0</v>
      </c>
      <c r="AE55" s="153"/>
      <c r="AF55" s="152">
        <f t="shared" si="71"/>
        <v>0</v>
      </c>
      <c r="AG55" s="153"/>
      <c r="AH55" s="152">
        <f t="shared" si="72"/>
        <v>0</v>
      </c>
      <c r="AI55" s="153"/>
      <c r="AJ55" s="152">
        <f t="shared" si="73"/>
        <v>0</v>
      </c>
      <c r="AK55" s="153"/>
      <c r="AL55" s="152">
        <f t="shared" si="74"/>
        <v>0</v>
      </c>
      <c r="AM55" s="153"/>
      <c r="AN55" s="152">
        <f t="shared" si="75"/>
        <v>0</v>
      </c>
      <c r="AO55" s="153"/>
      <c r="AP55" s="137" t="str">
        <f t="shared" si="60"/>
        <v>WRONG</v>
      </c>
    </row>
    <row r="56" spans="1:42" hidden="1" x14ac:dyDescent="0.25">
      <c r="A56" s="128"/>
      <c r="B56" s="128"/>
      <c r="C56" s="144"/>
      <c r="D56" s="178"/>
      <c r="E56" s="184"/>
      <c r="F56" s="185"/>
      <c r="G56" s="183"/>
      <c r="H56" s="144"/>
      <c r="I56" s="156"/>
      <c r="J56" s="157"/>
      <c r="L56" s="152">
        <f>M56*$I56</f>
        <v>0</v>
      </c>
      <c r="M56" s="153"/>
      <c r="N56" s="152">
        <f t="shared" si="62"/>
        <v>0</v>
      </c>
      <c r="O56" s="153"/>
      <c r="P56" s="152">
        <f t="shared" si="63"/>
        <v>0</v>
      </c>
      <c r="Q56" s="153"/>
      <c r="R56" s="152">
        <f t="shared" si="64"/>
        <v>0</v>
      </c>
      <c r="S56" s="153"/>
      <c r="T56" s="152">
        <f t="shared" si="65"/>
        <v>0</v>
      </c>
      <c r="U56" s="153"/>
      <c r="V56" s="152">
        <f t="shared" si="66"/>
        <v>0</v>
      </c>
      <c r="W56" s="153"/>
      <c r="X56" s="152">
        <f t="shared" si="67"/>
        <v>0</v>
      </c>
      <c r="Y56" s="153"/>
      <c r="Z56" s="152">
        <f t="shared" si="68"/>
        <v>0</v>
      </c>
      <c r="AA56" s="153"/>
      <c r="AB56" s="152">
        <f t="shared" si="69"/>
        <v>0</v>
      </c>
      <c r="AC56" s="153"/>
      <c r="AD56" s="152">
        <f t="shared" si="70"/>
        <v>0</v>
      </c>
      <c r="AE56" s="153"/>
      <c r="AF56" s="152">
        <f t="shared" si="71"/>
        <v>0</v>
      </c>
      <c r="AG56" s="153"/>
      <c r="AH56" s="152">
        <f t="shared" si="72"/>
        <v>0</v>
      </c>
      <c r="AI56" s="153"/>
      <c r="AJ56" s="152">
        <f t="shared" si="73"/>
        <v>0</v>
      </c>
      <c r="AK56" s="153"/>
      <c r="AL56" s="152">
        <f t="shared" si="74"/>
        <v>0</v>
      </c>
      <c r="AM56" s="153"/>
      <c r="AN56" s="152">
        <f t="shared" si="75"/>
        <v>0</v>
      </c>
      <c r="AO56" s="153"/>
      <c r="AP56" s="137" t="str">
        <f t="shared" si="60"/>
        <v>WRONG</v>
      </c>
    </row>
    <row r="57" spans="1:42" hidden="1" x14ac:dyDescent="0.25">
      <c r="A57" s="128"/>
      <c r="B57" s="128"/>
      <c r="C57" s="144"/>
      <c r="D57" s="178"/>
      <c r="E57" s="184"/>
      <c r="F57" s="180"/>
      <c r="G57" s="183"/>
      <c r="H57" s="144"/>
      <c r="I57" s="156"/>
      <c r="J57" s="157"/>
      <c r="L57" s="152">
        <f t="shared" ref="L57:L59" si="76">M57*$I57</f>
        <v>0</v>
      </c>
      <c r="M57" s="153"/>
      <c r="N57" s="152">
        <f t="shared" si="62"/>
        <v>0</v>
      </c>
      <c r="O57" s="153"/>
      <c r="P57" s="152">
        <f t="shared" si="63"/>
        <v>0</v>
      </c>
      <c r="Q57" s="153"/>
      <c r="R57" s="152">
        <f t="shared" si="64"/>
        <v>0</v>
      </c>
      <c r="S57" s="153"/>
      <c r="T57" s="152">
        <f t="shared" si="65"/>
        <v>0</v>
      </c>
      <c r="U57" s="153"/>
      <c r="V57" s="152">
        <f t="shared" si="66"/>
        <v>0</v>
      </c>
      <c r="W57" s="153"/>
      <c r="X57" s="152">
        <f t="shared" si="67"/>
        <v>0</v>
      </c>
      <c r="Y57" s="153"/>
      <c r="Z57" s="152">
        <f t="shared" si="68"/>
        <v>0</v>
      </c>
      <c r="AA57" s="153"/>
      <c r="AB57" s="152">
        <f t="shared" si="69"/>
        <v>0</v>
      </c>
      <c r="AC57" s="153"/>
      <c r="AD57" s="152">
        <f t="shared" si="70"/>
        <v>0</v>
      </c>
      <c r="AE57" s="153"/>
      <c r="AF57" s="152">
        <f t="shared" si="71"/>
        <v>0</v>
      </c>
      <c r="AG57" s="153"/>
      <c r="AH57" s="152">
        <f t="shared" si="72"/>
        <v>0</v>
      </c>
      <c r="AI57" s="153"/>
      <c r="AJ57" s="152">
        <f t="shared" si="73"/>
        <v>0</v>
      </c>
      <c r="AK57" s="153"/>
      <c r="AL57" s="152">
        <f t="shared" si="74"/>
        <v>0</v>
      </c>
      <c r="AM57" s="153"/>
      <c r="AN57" s="152">
        <f t="shared" si="75"/>
        <v>0</v>
      </c>
      <c r="AO57" s="153"/>
      <c r="AP57" s="137" t="str">
        <f t="shared" si="60"/>
        <v>WRONG</v>
      </c>
    </row>
    <row r="58" spans="1:42" hidden="1" x14ac:dyDescent="0.25">
      <c r="A58" s="128"/>
      <c r="B58" s="128"/>
      <c r="C58" s="144"/>
      <c r="D58" s="178"/>
      <c r="E58" s="184"/>
      <c r="F58" s="180"/>
      <c r="G58" s="183"/>
      <c r="H58" s="144"/>
      <c r="I58" s="156"/>
      <c r="J58" s="157"/>
      <c r="L58" s="152">
        <f t="shared" si="76"/>
        <v>0</v>
      </c>
      <c r="M58" s="153"/>
      <c r="N58" s="152">
        <f t="shared" si="62"/>
        <v>0</v>
      </c>
      <c r="O58" s="153"/>
      <c r="P58" s="152">
        <f t="shared" si="63"/>
        <v>0</v>
      </c>
      <c r="Q58" s="153"/>
      <c r="R58" s="152">
        <f t="shared" si="64"/>
        <v>0</v>
      </c>
      <c r="S58" s="153"/>
      <c r="T58" s="152">
        <f t="shared" si="65"/>
        <v>0</v>
      </c>
      <c r="U58" s="153"/>
      <c r="V58" s="152">
        <f t="shared" si="66"/>
        <v>0</v>
      </c>
      <c r="W58" s="153"/>
      <c r="X58" s="152">
        <f t="shared" si="67"/>
        <v>0</v>
      </c>
      <c r="Y58" s="153"/>
      <c r="Z58" s="152">
        <f t="shared" si="68"/>
        <v>0</v>
      </c>
      <c r="AA58" s="153"/>
      <c r="AB58" s="152">
        <f t="shared" si="69"/>
        <v>0</v>
      </c>
      <c r="AC58" s="153"/>
      <c r="AD58" s="152">
        <f t="shared" si="70"/>
        <v>0</v>
      </c>
      <c r="AE58" s="153"/>
      <c r="AF58" s="152">
        <f t="shared" si="71"/>
        <v>0</v>
      </c>
      <c r="AG58" s="153"/>
      <c r="AH58" s="152">
        <f t="shared" si="72"/>
        <v>0</v>
      </c>
      <c r="AI58" s="153"/>
      <c r="AJ58" s="152">
        <f t="shared" si="73"/>
        <v>0</v>
      </c>
      <c r="AK58" s="153"/>
      <c r="AL58" s="152">
        <f t="shared" si="74"/>
        <v>0</v>
      </c>
      <c r="AM58" s="153"/>
      <c r="AN58" s="152">
        <f t="shared" si="75"/>
        <v>0</v>
      </c>
      <c r="AO58" s="153"/>
      <c r="AP58" s="137" t="str">
        <f t="shared" si="60"/>
        <v>WRONG</v>
      </c>
    </row>
    <row r="59" spans="1:42" hidden="1" x14ac:dyDescent="0.25">
      <c r="A59" s="128"/>
      <c r="B59" s="128"/>
      <c r="C59" s="144"/>
      <c r="D59" s="178"/>
      <c r="E59" s="184"/>
      <c r="F59" s="180"/>
      <c r="G59" s="183"/>
      <c r="H59" s="144"/>
      <c r="I59" s="156"/>
      <c r="J59" s="157"/>
      <c r="L59" s="152">
        <f t="shared" si="76"/>
        <v>0</v>
      </c>
      <c r="M59" s="153"/>
      <c r="N59" s="152">
        <f t="shared" si="62"/>
        <v>0</v>
      </c>
      <c r="O59" s="153"/>
      <c r="P59" s="152">
        <f t="shared" si="63"/>
        <v>0</v>
      </c>
      <c r="Q59" s="153"/>
      <c r="R59" s="152">
        <f t="shared" si="64"/>
        <v>0</v>
      </c>
      <c r="S59" s="153"/>
      <c r="T59" s="152">
        <f t="shared" si="65"/>
        <v>0</v>
      </c>
      <c r="U59" s="153"/>
      <c r="V59" s="152">
        <f t="shared" si="66"/>
        <v>0</v>
      </c>
      <c r="W59" s="153"/>
      <c r="X59" s="152">
        <f t="shared" si="67"/>
        <v>0</v>
      </c>
      <c r="Y59" s="153"/>
      <c r="Z59" s="152">
        <f t="shared" si="68"/>
        <v>0</v>
      </c>
      <c r="AA59" s="153"/>
      <c r="AB59" s="152">
        <f t="shared" si="69"/>
        <v>0</v>
      </c>
      <c r="AC59" s="153"/>
      <c r="AD59" s="152">
        <f t="shared" si="70"/>
        <v>0</v>
      </c>
      <c r="AE59" s="153"/>
      <c r="AF59" s="152">
        <f t="shared" si="71"/>
        <v>0</v>
      </c>
      <c r="AG59" s="153"/>
      <c r="AH59" s="152">
        <f t="shared" si="72"/>
        <v>0</v>
      </c>
      <c r="AI59" s="153"/>
      <c r="AJ59" s="152">
        <f t="shared" si="73"/>
        <v>0</v>
      </c>
      <c r="AK59" s="153"/>
      <c r="AL59" s="152">
        <f t="shared" si="74"/>
        <v>0</v>
      </c>
      <c r="AM59" s="153"/>
      <c r="AN59" s="152">
        <f t="shared" si="75"/>
        <v>0</v>
      </c>
      <c r="AO59" s="153"/>
      <c r="AP59" s="137" t="str">
        <f t="shared" si="60"/>
        <v>WRONG</v>
      </c>
    </row>
    <row r="60" spans="1:42" hidden="1" x14ac:dyDescent="0.25">
      <c r="A60" s="128"/>
      <c r="B60" s="128"/>
      <c r="C60" s="144"/>
      <c r="D60" s="182"/>
      <c r="E60" s="179"/>
      <c r="F60" s="186"/>
      <c r="G60" s="183"/>
      <c r="H60" s="144"/>
      <c r="I60" s="156"/>
      <c r="J60" s="157"/>
      <c r="L60" s="152">
        <f>M60*$I60</f>
        <v>0</v>
      </c>
      <c r="M60" s="153"/>
      <c r="N60" s="152">
        <f>O60*$I60</f>
        <v>0</v>
      </c>
      <c r="O60" s="153"/>
      <c r="P60" s="152">
        <f>Q60*$I60</f>
        <v>0</v>
      </c>
      <c r="Q60" s="153"/>
      <c r="R60" s="152">
        <f t="shared" si="64"/>
        <v>0</v>
      </c>
      <c r="S60" s="153"/>
      <c r="T60" s="152">
        <f t="shared" si="65"/>
        <v>0</v>
      </c>
      <c r="U60" s="153"/>
      <c r="V60" s="152">
        <f t="shared" si="66"/>
        <v>0</v>
      </c>
      <c r="W60" s="153"/>
      <c r="X60" s="152">
        <f t="shared" si="67"/>
        <v>0</v>
      </c>
      <c r="Y60" s="153"/>
      <c r="Z60" s="152">
        <f t="shared" si="68"/>
        <v>0</v>
      </c>
      <c r="AA60" s="153"/>
      <c r="AB60" s="152">
        <f t="shared" si="69"/>
        <v>0</v>
      </c>
      <c r="AC60" s="153"/>
      <c r="AD60" s="152">
        <f t="shared" si="70"/>
        <v>0</v>
      </c>
      <c r="AE60" s="153"/>
      <c r="AF60" s="152">
        <f t="shared" si="71"/>
        <v>0</v>
      </c>
      <c r="AG60" s="153"/>
      <c r="AH60" s="152">
        <f t="shared" si="72"/>
        <v>0</v>
      </c>
      <c r="AI60" s="153"/>
      <c r="AJ60" s="152">
        <f t="shared" si="73"/>
        <v>0</v>
      </c>
      <c r="AK60" s="153"/>
      <c r="AL60" s="152">
        <f t="shared" si="74"/>
        <v>0</v>
      </c>
      <c r="AM60" s="153"/>
      <c r="AN60" s="152">
        <f t="shared" si="75"/>
        <v>0</v>
      </c>
      <c r="AO60" s="153"/>
      <c r="AP60" s="137" t="str">
        <f>IF(Q60+O60+M60+S60+U60+W60+Y60+AA60+AC60+AE60+AG60+AI60+AK60+AM60+AO60=100%,"OK","WRONG")</f>
        <v>WRONG</v>
      </c>
    </row>
    <row r="61" spans="1:42" hidden="1" x14ac:dyDescent="0.25">
      <c r="A61" s="128"/>
      <c r="B61" s="128"/>
      <c r="C61" s="144"/>
      <c r="D61" s="182"/>
      <c r="E61" s="179"/>
      <c r="F61" s="180"/>
      <c r="G61" s="183"/>
      <c r="H61" s="144"/>
      <c r="I61" s="156"/>
      <c r="J61" s="157"/>
      <c r="L61" s="152">
        <f t="shared" ref="L61:L64" si="77">M61*$I61</f>
        <v>0</v>
      </c>
      <c r="M61" s="153"/>
      <c r="N61" s="152">
        <f t="shared" ref="N61:N64" si="78">O61*$I61</f>
        <v>0</v>
      </c>
      <c r="O61" s="153"/>
      <c r="P61" s="152">
        <f t="shared" ref="P61:P64" si="79">Q61*$I61</f>
        <v>0</v>
      </c>
      <c r="Q61" s="153"/>
      <c r="R61" s="152">
        <f t="shared" si="64"/>
        <v>0</v>
      </c>
      <c r="S61" s="153"/>
      <c r="T61" s="152">
        <f t="shared" si="65"/>
        <v>0</v>
      </c>
      <c r="U61" s="153"/>
      <c r="V61" s="152">
        <f t="shared" si="66"/>
        <v>0</v>
      </c>
      <c r="W61" s="153"/>
      <c r="X61" s="152">
        <f t="shared" si="67"/>
        <v>0</v>
      </c>
      <c r="Y61" s="153"/>
      <c r="Z61" s="152">
        <f t="shared" si="68"/>
        <v>0</v>
      </c>
      <c r="AA61" s="153"/>
      <c r="AB61" s="152">
        <f t="shared" si="69"/>
        <v>0</v>
      </c>
      <c r="AC61" s="153"/>
      <c r="AD61" s="152">
        <f t="shared" si="70"/>
        <v>0</v>
      </c>
      <c r="AE61" s="153"/>
      <c r="AF61" s="152">
        <f t="shared" si="71"/>
        <v>0</v>
      </c>
      <c r="AG61" s="153"/>
      <c r="AH61" s="152">
        <f t="shared" si="72"/>
        <v>0</v>
      </c>
      <c r="AI61" s="153"/>
      <c r="AJ61" s="152">
        <f t="shared" si="73"/>
        <v>0</v>
      </c>
      <c r="AK61" s="153"/>
      <c r="AL61" s="152">
        <f t="shared" si="74"/>
        <v>0</v>
      </c>
      <c r="AM61" s="153"/>
      <c r="AN61" s="152">
        <f t="shared" si="75"/>
        <v>0</v>
      </c>
      <c r="AO61" s="153"/>
      <c r="AP61" s="137" t="str">
        <f t="shared" ref="AP61:AP64" si="80">IF(Q61+O61+M61+S61+U61+W61+Y61+AA61+AC61+AE61+AG61+AI61+AK61+AM61+AO61=100%,"OK","WRONG")</f>
        <v>WRONG</v>
      </c>
    </row>
    <row r="62" spans="1:42" hidden="1" x14ac:dyDescent="0.25">
      <c r="A62" s="128"/>
      <c r="B62" s="128"/>
      <c r="C62" s="144"/>
      <c r="D62" s="182"/>
      <c r="E62" s="179"/>
      <c r="F62" s="180"/>
      <c r="G62" s="183"/>
      <c r="H62" s="144"/>
      <c r="I62" s="156"/>
      <c r="J62" s="157"/>
      <c r="L62" s="152">
        <f t="shared" si="77"/>
        <v>0</v>
      </c>
      <c r="M62" s="153"/>
      <c r="N62" s="152">
        <f t="shared" si="78"/>
        <v>0</v>
      </c>
      <c r="O62" s="153"/>
      <c r="P62" s="152">
        <f t="shared" si="79"/>
        <v>0</v>
      </c>
      <c r="Q62" s="153"/>
      <c r="R62" s="152">
        <f t="shared" si="64"/>
        <v>0</v>
      </c>
      <c r="S62" s="153"/>
      <c r="T62" s="152">
        <f t="shared" si="65"/>
        <v>0</v>
      </c>
      <c r="U62" s="153"/>
      <c r="V62" s="152">
        <f t="shared" si="66"/>
        <v>0</v>
      </c>
      <c r="W62" s="153"/>
      <c r="X62" s="152">
        <f t="shared" si="67"/>
        <v>0</v>
      </c>
      <c r="Y62" s="153"/>
      <c r="Z62" s="152">
        <f t="shared" si="68"/>
        <v>0</v>
      </c>
      <c r="AA62" s="153"/>
      <c r="AB62" s="152">
        <f t="shared" si="69"/>
        <v>0</v>
      </c>
      <c r="AC62" s="153"/>
      <c r="AD62" s="152">
        <f t="shared" si="70"/>
        <v>0</v>
      </c>
      <c r="AE62" s="153"/>
      <c r="AF62" s="152">
        <f t="shared" si="71"/>
        <v>0</v>
      </c>
      <c r="AG62" s="153"/>
      <c r="AH62" s="152">
        <f t="shared" si="72"/>
        <v>0</v>
      </c>
      <c r="AI62" s="153"/>
      <c r="AJ62" s="152">
        <f t="shared" si="73"/>
        <v>0</v>
      </c>
      <c r="AK62" s="153"/>
      <c r="AL62" s="152">
        <f t="shared" si="74"/>
        <v>0</v>
      </c>
      <c r="AM62" s="153"/>
      <c r="AN62" s="152">
        <f t="shared" si="75"/>
        <v>0</v>
      </c>
      <c r="AO62" s="153"/>
      <c r="AP62" s="137" t="str">
        <f t="shared" si="80"/>
        <v>WRONG</v>
      </c>
    </row>
    <row r="63" spans="1:42" hidden="1" x14ac:dyDescent="0.25">
      <c r="A63" s="128"/>
      <c r="B63" s="128"/>
      <c r="C63" s="144"/>
      <c r="D63" s="182"/>
      <c r="E63" s="179"/>
      <c r="F63" s="180"/>
      <c r="G63" s="183"/>
      <c r="H63" s="144"/>
      <c r="I63" s="156"/>
      <c r="J63" s="157"/>
      <c r="L63" s="152">
        <f t="shared" si="77"/>
        <v>0</v>
      </c>
      <c r="M63" s="153"/>
      <c r="N63" s="152">
        <f t="shared" si="78"/>
        <v>0</v>
      </c>
      <c r="O63" s="153"/>
      <c r="P63" s="152">
        <f t="shared" si="79"/>
        <v>0</v>
      </c>
      <c r="Q63" s="153"/>
      <c r="R63" s="152">
        <f t="shared" si="64"/>
        <v>0</v>
      </c>
      <c r="S63" s="153"/>
      <c r="T63" s="152">
        <f t="shared" si="65"/>
        <v>0</v>
      </c>
      <c r="U63" s="153"/>
      <c r="V63" s="152">
        <f t="shared" si="66"/>
        <v>0</v>
      </c>
      <c r="W63" s="153"/>
      <c r="X63" s="152">
        <f t="shared" si="67"/>
        <v>0</v>
      </c>
      <c r="Y63" s="153"/>
      <c r="Z63" s="152">
        <f t="shared" si="68"/>
        <v>0</v>
      </c>
      <c r="AA63" s="153"/>
      <c r="AB63" s="152">
        <f t="shared" si="69"/>
        <v>0</v>
      </c>
      <c r="AC63" s="153"/>
      <c r="AD63" s="152">
        <f t="shared" si="70"/>
        <v>0</v>
      </c>
      <c r="AE63" s="153"/>
      <c r="AF63" s="152">
        <f t="shared" si="71"/>
        <v>0</v>
      </c>
      <c r="AG63" s="153"/>
      <c r="AH63" s="152">
        <f t="shared" si="72"/>
        <v>0</v>
      </c>
      <c r="AI63" s="153"/>
      <c r="AJ63" s="152">
        <f t="shared" si="73"/>
        <v>0</v>
      </c>
      <c r="AK63" s="153"/>
      <c r="AL63" s="152">
        <f t="shared" si="74"/>
        <v>0</v>
      </c>
      <c r="AM63" s="153"/>
      <c r="AN63" s="152">
        <f t="shared" si="75"/>
        <v>0</v>
      </c>
      <c r="AO63" s="153"/>
      <c r="AP63" s="137" t="str">
        <f t="shared" si="80"/>
        <v>WRONG</v>
      </c>
    </row>
    <row r="64" spans="1:42" hidden="1" x14ac:dyDescent="0.25">
      <c r="A64" s="128"/>
      <c r="B64" s="128"/>
      <c r="C64" s="144"/>
      <c r="D64" s="178"/>
      <c r="E64" s="179"/>
      <c r="F64" s="185"/>
      <c r="G64" s="183"/>
      <c r="H64" s="144"/>
      <c r="I64" s="156"/>
      <c r="J64" s="157"/>
      <c r="L64" s="152">
        <f t="shared" si="77"/>
        <v>0</v>
      </c>
      <c r="M64" s="153"/>
      <c r="N64" s="152">
        <f t="shared" si="78"/>
        <v>0</v>
      </c>
      <c r="O64" s="153"/>
      <c r="P64" s="152">
        <f t="shared" si="79"/>
        <v>0</v>
      </c>
      <c r="Q64" s="153"/>
      <c r="R64" s="152">
        <f t="shared" si="64"/>
        <v>0</v>
      </c>
      <c r="S64" s="153"/>
      <c r="T64" s="152">
        <f t="shared" si="65"/>
        <v>0</v>
      </c>
      <c r="U64" s="153"/>
      <c r="V64" s="152">
        <f t="shared" si="66"/>
        <v>0</v>
      </c>
      <c r="W64" s="153"/>
      <c r="X64" s="152">
        <f t="shared" si="67"/>
        <v>0</v>
      </c>
      <c r="Y64" s="153"/>
      <c r="Z64" s="152">
        <f t="shared" si="68"/>
        <v>0</v>
      </c>
      <c r="AA64" s="153"/>
      <c r="AB64" s="152">
        <f t="shared" si="69"/>
        <v>0</v>
      </c>
      <c r="AC64" s="153"/>
      <c r="AD64" s="152">
        <f t="shared" si="70"/>
        <v>0</v>
      </c>
      <c r="AE64" s="153"/>
      <c r="AF64" s="152">
        <f t="shared" si="71"/>
        <v>0</v>
      </c>
      <c r="AG64" s="153"/>
      <c r="AH64" s="152">
        <f t="shared" si="72"/>
        <v>0</v>
      </c>
      <c r="AI64" s="153"/>
      <c r="AJ64" s="152">
        <f t="shared" si="73"/>
        <v>0</v>
      </c>
      <c r="AK64" s="153"/>
      <c r="AL64" s="152">
        <f t="shared" si="74"/>
        <v>0</v>
      </c>
      <c r="AM64" s="153"/>
      <c r="AN64" s="152">
        <f t="shared" si="75"/>
        <v>0</v>
      </c>
      <c r="AO64" s="153"/>
      <c r="AP64" s="137" t="str">
        <f t="shared" si="80"/>
        <v>WRONG</v>
      </c>
    </row>
    <row r="65" spans="1:42" ht="12" customHeight="1" x14ac:dyDescent="0.25">
      <c r="A65" s="128"/>
      <c r="B65" s="128"/>
      <c r="C65" s="129"/>
      <c r="D65" s="129"/>
      <c r="E65" s="129"/>
      <c r="F65" s="129"/>
      <c r="G65" s="129"/>
      <c r="H65" s="129"/>
      <c r="I65" s="163"/>
      <c r="J65" s="163"/>
    </row>
    <row r="66" spans="1:42" x14ac:dyDescent="0.25">
      <c r="A66" s="128"/>
      <c r="B66" s="129"/>
      <c r="C66" s="129"/>
      <c r="D66" s="129"/>
      <c r="E66" s="129"/>
      <c r="F66" s="129"/>
      <c r="G66" s="137" t="s">
        <v>20</v>
      </c>
      <c r="H66" s="137"/>
      <c r="I66" s="187">
        <f>+SUM(I44:I64)</f>
        <v>0</v>
      </c>
      <c r="J66" s="151"/>
      <c r="L66" s="169">
        <f>SUM(L44:L64)</f>
        <v>0</v>
      </c>
      <c r="M66" s="135"/>
      <c r="N66" s="169">
        <f>SUM(N44:N64)</f>
        <v>0</v>
      </c>
      <c r="O66" s="135"/>
      <c r="P66" s="169">
        <f>SUM(P44:P64)</f>
        <v>0</v>
      </c>
      <c r="Q66" s="135"/>
      <c r="R66" s="169">
        <f>SUM(R44:R64)</f>
        <v>0</v>
      </c>
      <c r="S66" s="135"/>
      <c r="T66" s="169">
        <f>SUM(T44:T64)</f>
        <v>0</v>
      </c>
      <c r="U66" s="135"/>
      <c r="V66" s="169">
        <f>SUM(V44:V64)</f>
        <v>0</v>
      </c>
      <c r="W66" s="135"/>
      <c r="X66" s="169">
        <f>SUM(X44:X64)</f>
        <v>0</v>
      </c>
      <c r="Y66" s="135"/>
      <c r="Z66" s="169">
        <f>SUM(Z44:Z64)</f>
        <v>0</v>
      </c>
      <c r="AA66" s="135"/>
      <c r="AB66" s="169">
        <f>SUM(AB44:AB64)</f>
        <v>0</v>
      </c>
      <c r="AC66" s="135"/>
      <c r="AD66" s="169">
        <f>SUM(AD44:AD64)</f>
        <v>0</v>
      </c>
      <c r="AE66" s="170"/>
      <c r="AF66" s="169">
        <f>SUM(AF44:AF64)</f>
        <v>0</v>
      </c>
      <c r="AG66" s="170"/>
      <c r="AH66" s="169">
        <f>SUM(AH44:AH64)</f>
        <v>0</v>
      </c>
      <c r="AI66" s="170"/>
      <c r="AJ66" s="169">
        <f>SUM(AJ44:AJ64)</f>
        <v>0</v>
      </c>
      <c r="AK66" s="170"/>
      <c r="AL66" s="169">
        <f>SUM(AL44:AL64)</f>
        <v>0</v>
      </c>
      <c r="AM66" s="170"/>
      <c r="AN66" s="169">
        <f>SUM(AN44:AN64)</f>
        <v>0</v>
      </c>
      <c r="AO66" s="170"/>
    </row>
    <row r="67" spans="1:42" x14ac:dyDescent="0.25">
      <c r="A67" s="128"/>
      <c r="B67" s="129"/>
      <c r="C67" s="129"/>
      <c r="D67" s="129"/>
      <c r="E67" s="129"/>
      <c r="F67" s="129"/>
      <c r="G67" s="129"/>
      <c r="H67" s="129"/>
      <c r="I67" s="129"/>
      <c r="J67" s="129"/>
    </row>
    <row r="68" spans="1:42" x14ac:dyDescent="0.25">
      <c r="A68" s="128"/>
      <c r="B68" s="129"/>
      <c r="C68" s="129"/>
      <c r="D68" s="129"/>
      <c r="E68" s="129"/>
      <c r="F68" s="129"/>
      <c r="G68" s="129"/>
      <c r="H68" s="129"/>
      <c r="I68" s="129"/>
      <c r="J68" s="129"/>
    </row>
    <row r="69" spans="1:42" x14ac:dyDescent="0.25">
      <c r="A69" s="128">
        <v>4</v>
      </c>
      <c r="B69" s="129" t="s">
        <v>45</v>
      </c>
      <c r="C69" s="129"/>
      <c r="D69" s="129"/>
      <c r="E69" s="129"/>
      <c r="F69" s="129"/>
      <c r="G69" s="129"/>
      <c r="H69" s="129"/>
      <c r="I69" s="129"/>
      <c r="J69" s="129"/>
      <c r="L69" s="242" t="s">
        <v>22</v>
      </c>
      <c r="M69" s="242"/>
      <c r="N69" s="242" t="s">
        <v>23</v>
      </c>
      <c r="O69" s="242"/>
      <c r="P69" s="242" t="s">
        <v>24</v>
      </c>
      <c r="Q69" s="242"/>
      <c r="R69" s="242" t="s">
        <v>29</v>
      </c>
      <c r="S69" s="242"/>
      <c r="T69" s="242" t="s">
        <v>30</v>
      </c>
      <c r="U69" s="242"/>
      <c r="V69" s="242" t="s">
        <v>31</v>
      </c>
      <c r="W69" s="242"/>
      <c r="X69" s="242" t="s">
        <v>32</v>
      </c>
      <c r="Y69" s="242"/>
      <c r="Z69" s="242" t="s">
        <v>33</v>
      </c>
      <c r="AA69" s="242"/>
      <c r="AB69" s="242" t="s">
        <v>34</v>
      </c>
      <c r="AC69" s="242"/>
      <c r="AD69" s="242" t="s">
        <v>35</v>
      </c>
      <c r="AE69" s="242"/>
      <c r="AF69" s="264" t="s">
        <v>83</v>
      </c>
      <c r="AG69" s="265"/>
      <c r="AH69" s="264" t="s">
        <v>82</v>
      </c>
      <c r="AI69" s="265"/>
      <c r="AJ69" s="264" t="s">
        <v>85</v>
      </c>
      <c r="AK69" s="265"/>
      <c r="AL69" s="264" t="s">
        <v>86</v>
      </c>
      <c r="AM69" s="265"/>
      <c r="AN69" s="264" t="s">
        <v>84</v>
      </c>
      <c r="AO69" s="265"/>
      <c r="AP69" s="137" t="s">
        <v>25</v>
      </c>
    </row>
    <row r="70" spans="1:42" ht="13.5" customHeight="1" x14ac:dyDescent="0.25">
      <c r="A70" s="128"/>
      <c r="B70" s="129"/>
      <c r="C70" s="129"/>
      <c r="D70" s="129"/>
      <c r="E70" s="129"/>
      <c r="F70" s="129"/>
      <c r="G70" s="242" t="s">
        <v>4</v>
      </c>
      <c r="H70" s="242"/>
      <c r="I70" s="188">
        <f>+I26</f>
        <v>0</v>
      </c>
      <c r="J70" s="171"/>
      <c r="L70" s="240">
        <f>L26</f>
        <v>0</v>
      </c>
      <c r="M70" s="241"/>
      <c r="N70" s="240">
        <f>N26</f>
        <v>0</v>
      </c>
      <c r="O70" s="241"/>
      <c r="P70" s="240">
        <f>P26</f>
        <v>0</v>
      </c>
      <c r="Q70" s="241"/>
      <c r="R70" s="240">
        <f>R26</f>
        <v>0</v>
      </c>
      <c r="S70" s="241"/>
      <c r="T70" s="240">
        <f>T26</f>
        <v>0</v>
      </c>
      <c r="U70" s="241"/>
      <c r="V70" s="240">
        <f>V26</f>
        <v>0</v>
      </c>
      <c r="W70" s="241"/>
      <c r="X70" s="240">
        <f>X26</f>
        <v>0</v>
      </c>
      <c r="Y70" s="241"/>
      <c r="Z70" s="240">
        <f>Z26</f>
        <v>0</v>
      </c>
      <c r="AA70" s="241"/>
      <c r="AB70" s="240">
        <f>AB26</f>
        <v>0</v>
      </c>
      <c r="AC70" s="241"/>
      <c r="AD70" s="240">
        <f>AD26</f>
        <v>0</v>
      </c>
      <c r="AE70" s="247"/>
      <c r="AF70" s="240">
        <f>AF26</f>
        <v>0</v>
      </c>
      <c r="AG70" s="247"/>
      <c r="AH70" s="240">
        <f>AH26</f>
        <v>0</v>
      </c>
      <c r="AI70" s="247"/>
      <c r="AJ70" s="240">
        <f>AJ26</f>
        <v>0</v>
      </c>
      <c r="AK70" s="247"/>
      <c r="AL70" s="240">
        <f>AL26</f>
        <v>0</v>
      </c>
      <c r="AM70" s="247"/>
      <c r="AN70" s="240">
        <f>AN26</f>
        <v>0</v>
      </c>
      <c r="AO70" s="247"/>
      <c r="AP70" s="137" t="str">
        <f>IF(SUM(L70:AO70)=I70,"OK","WRONG")</f>
        <v>OK</v>
      </c>
    </row>
    <row r="71" spans="1:42" ht="13.5" customHeight="1" x14ac:dyDescent="0.25">
      <c r="A71" s="128"/>
      <c r="B71" s="129"/>
      <c r="C71" s="129"/>
      <c r="D71" s="129"/>
      <c r="E71" s="129"/>
      <c r="F71" s="129"/>
      <c r="G71" s="242" t="s">
        <v>36</v>
      </c>
      <c r="H71" s="242"/>
      <c r="I71" s="188">
        <f>+I40</f>
        <v>0</v>
      </c>
      <c r="J71" s="171"/>
      <c r="L71" s="240">
        <f>L40</f>
        <v>0</v>
      </c>
      <c r="M71" s="241"/>
      <c r="N71" s="240">
        <f>N40</f>
        <v>0</v>
      </c>
      <c r="O71" s="241"/>
      <c r="P71" s="240">
        <f>P40</f>
        <v>0</v>
      </c>
      <c r="Q71" s="241"/>
      <c r="R71" s="240">
        <f>R40</f>
        <v>0</v>
      </c>
      <c r="S71" s="241"/>
      <c r="T71" s="240">
        <f>T40</f>
        <v>0</v>
      </c>
      <c r="U71" s="241"/>
      <c r="V71" s="240">
        <f>V40</f>
        <v>0</v>
      </c>
      <c r="W71" s="241"/>
      <c r="X71" s="240">
        <f>X40</f>
        <v>0</v>
      </c>
      <c r="Y71" s="241"/>
      <c r="Z71" s="240">
        <f>Z40</f>
        <v>0</v>
      </c>
      <c r="AA71" s="241"/>
      <c r="AB71" s="240">
        <f>AB40</f>
        <v>0</v>
      </c>
      <c r="AC71" s="241"/>
      <c r="AD71" s="240">
        <f>AD40</f>
        <v>0</v>
      </c>
      <c r="AE71" s="247"/>
      <c r="AF71" s="240">
        <f>AF40</f>
        <v>0</v>
      </c>
      <c r="AG71" s="247"/>
      <c r="AH71" s="240">
        <f>AH40</f>
        <v>0</v>
      </c>
      <c r="AI71" s="247"/>
      <c r="AJ71" s="240">
        <f>AJ40</f>
        <v>0</v>
      </c>
      <c r="AK71" s="247"/>
      <c r="AL71" s="240">
        <f>AL40</f>
        <v>0</v>
      </c>
      <c r="AM71" s="247"/>
      <c r="AN71" s="240">
        <f>AN40</f>
        <v>0</v>
      </c>
      <c r="AO71" s="247"/>
      <c r="AP71" s="137" t="str">
        <f>IF(SUM(L71:AO71)=I71,"OK","WRONG")</f>
        <v>OK</v>
      </c>
    </row>
    <row r="72" spans="1:42" ht="13.5" customHeight="1" x14ac:dyDescent="0.25">
      <c r="A72" s="128"/>
      <c r="B72" s="129"/>
      <c r="C72" s="129"/>
      <c r="D72" s="129"/>
      <c r="E72" s="129"/>
      <c r="F72" s="129"/>
      <c r="G72" s="242" t="s">
        <v>37</v>
      </c>
      <c r="H72" s="242"/>
      <c r="I72" s="188">
        <f>+I66</f>
        <v>0</v>
      </c>
      <c r="J72" s="171"/>
      <c r="L72" s="240">
        <f>L66</f>
        <v>0</v>
      </c>
      <c r="M72" s="241"/>
      <c r="N72" s="240">
        <f>N66</f>
        <v>0</v>
      </c>
      <c r="O72" s="241"/>
      <c r="P72" s="240">
        <f>P66</f>
        <v>0</v>
      </c>
      <c r="Q72" s="241"/>
      <c r="R72" s="240">
        <f>R66</f>
        <v>0</v>
      </c>
      <c r="S72" s="241"/>
      <c r="T72" s="240">
        <f>T66</f>
        <v>0</v>
      </c>
      <c r="U72" s="241"/>
      <c r="V72" s="240">
        <f>V66</f>
        <v>0</v>
      </c>
      <c r="W72" s="241"/>
      <c r="X72" s="240">
        <f>X66</f>
        <v>0</v>
      </c>
      <c r="Y72" s="241"/>
      <c r="Z72" s="240">
        <f>Z66</f>
        <v>0</v>
      </c>
      <c r="AA72" s="241"/>
      <c r="AB72" s="240">
        <f>AB66</f>
        <v>0</v>
      </c>
      <c r="AC72" s="241"/>
      <c r="AD72" s="240">
        <f>AD66</f>
        <v>0</v>
      </c>
      <c r="AE72" s="247"/>
      <c r="AF72" s="240">
        <f>AF66</f>
        <v>0</v>
      </c>
      <c r="AG72" s="247"/>
      <c r="AH72" s="240">
        <f>AH66</f>
        <v>0</v>
      </c>
      <c r="AI72" s="247"/>
      <c r="AJ72" s="240">
        <f>AJ66</f>
        <v>0</v>
      </c>
      <c r="AK72" s="247"/>
      <c r="AL72" s="240">
        <f>AL66</f>
        <v>0</v>
      </c>
      <c r="AM72" s="247"/>
      <c r="AN72" s="240">
        <f>AN66</f>
        <v>0</v>
      </c>
      <c r="AO72" s="247"/>
      <c r="AP72" s="137" t="str">
        <f t="shared" ref="AP72" si="81">IF(SUM(L72:AE72)=I72,"OK","WRONG")</f>
        <v>OK</v>
      </c>
    </row>
    <row r="73" spans="1:42" ht="27" customHeight="1" x14ac:dyDescent="0.25">
      <c r="A73" s="128"/>
      <c r="B73" s="129"/>
      <c r="C73" s="129"/>
      <c r="D73" s="129"/>
      <c r="E73" s="129"/>
      <c r="F73" s="189"/>
      <c r="G73" s="243" t="s">
        <v>52</v>
      </c>
      <c r="H73" s="243"/>
      <c r="I73" s="190">
        <v>0</v>
      </c>
      <c r="J73" s="151"/>
      <c r="L73" s="244"/>
      <c r="M73" s="244"/>
      <c r="N73" s="244"/>
      <c r="O73" s="244"/>
      <c r="P73" s="244"/>
      <c r="Q73" s="244"/>
      <c r="R73" s="244"/>
      <c r="S73" s="244"/>
      <c r="T73" s="244"/>
      <c r="U73" s="244"/>
      <c r="V73" s="244"/>
      <c r="W73" s="244"/>
      <c r="X73" s="244"/>
      <c r="Y73" s="244"/>
      <c r="Z73" s="244"/>
      <c r="AA73" s="244"/>
      <c r="AB73" s="244"/>
      <c r="AC73" s="244"/>
      <c r="AD73" s="244"/>
      <c r="AE73" s="245"/>
      <c r="AF73" s="191"/>
      <c r="AG73" s="192"/>
      <c r="AH73" s="191"/>
      <c r="AI73" s="192"/>
      <c r="AJ73" s="191"/>
      <c r="AK73" s="192"/>
      <c r="AL73" s="191"/>
      <c r="AM73" s="192"/>
      <c r="AN73" s="191"/>
      <c r="AO73" s="192"/>
      <c r="AP73" s="137"/>
    </row>
    <row r="74" spans="1:42" x14ac:dyDescent="0.25">
      <c r="A74" s="128"/>
      <c r="B74" s="129"/>
      <c r="C74" s="129"/>
      <c r="D74" s="129"/>
      <c r="E74" s="129"/>
      <c r="F74" s="129"/>
      <c r="G74" s="129"/>
      <c r="H74" s="129"/>
      <c r="I74" s="193"/>
      <c r="J74" s="193"/>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row>
    <row r="75" spans="1:42" ht="13.8" thickBot="1" x14ac:dyDescent="0.3">
      <c r="A75" s="128"/>
      <c r="B75" s="129"/>
      <c r="C75" s="129"/>
      <c r="D75" s="129"/>
      <c r="E75" s="129"/>
      <c r="F75" s="129"/>
      <c r="G75" s="129" t="s">
        <v>5</v>
      </c>
      <c r="H75" s="129"/>
      <c r="I75" s="195">
        <f>+SUM(I70:I73)</f>
        <v>0</v>
      </c>
      <c r="J75" s="171"/>
      <c r="L75" s="248">
        <f>SUM(L70:M73)</f>
        <v>0</v>
      </c>
      <c r="M75" s="248"/>
      <c r="N75" s="248">
        <f>SUM(N70:O73)</f>
        <v>0</v>
      </c>
      <c r="O75" s="248"/>
      <c r="P75" s="248">
        <f>SUM(P70:Q73)</f>
        <v>0</v>
      </c>
      <c r="Q75" s="248"/>
      <c r="R75" s="248">
        <f>SUM(R70:S73)</f>
        <v>0</v>
      </c>
      <c r="S75" s="248"/>
      <c r="T75" s="248">
        <f>SUM(T70:U73)</f>
        <v>0</v>
      </c>
      <c r="U75" s="248"/>
      <c r="V75" s="248">
        <f>SUM(V70:W73)</f>
        <v>0</v>
      </c>
      <c r="W75" s="248"/>
      <c r="X75" s="248">
        <f>SUM(X70:Y73)</f>
        <v>0</v>
      </c>
      <c r="Y75" s="248"/>
      <c r="Z75" s="248">
        <f>SUM(Z70:AA73)</f>
        <v>0</v>
      </c>
      <c r="AA75" s="248"/>
      <c r="AB75" s="248">
        <f>SUM(AB70:AC73)</f>
        <v>0</v>
      </c>
      <c r="AC75" s="248"/>
      <c r="AD75" s="248">
        <f>SUM(AD70:AE73)</f>
        <v>0</v>
      </c>
      <c r="AE75" s="248"/>
      <c r="AF75" s="248">
        <f>SUM(AF70:AG73)</f>
        <v>0</v>
      </c>
      <c r="AG75" s="248"/>
      <c r="AH75" s="248">
        <f>SUM(AH70:AI73)</f>
        <v>0</v>
      </c>
      <c r="AI75" s="248"/>
      <c r="AJ75" s="248">
        <f>SUM(AJ70:AK73)</f>
        <v>0</v>
      </c>
      <c r="AK75" s="248"/>
      <c r="AL75" s="248">
        <f>SUM(AL70:AM73)</f>
        <v>0</v>
      </c>
      <c r="AM75" s="248"/>
      <c r="AN75" s="248">
        <f>SUM(AN70:AO73)</f>
        <v>0</v>
      </c>
      <c r="AO75" s="248"/>
      <c r="AP75" s="129" t="str">
        <f>IF(SUM(L75:AO75)=I75,"OK","WRONG")</f>
        <v>OK</v>
      </c>
    </row>
    <row r="76" spans="1:42" ht="13.8" thickTop="1" x14ac:dyDescent="0.25">
      <c r="A76" s="128"/>
      <c r="B76" s="129"/>
      <c r="C76" s="129"/>
      <c r="D76" s="129"/>
      <c r="E76" s="129"/>
      <c r="F76" s="129"/>
      <c r="G76" s="129"/>
      <c r="H76" s="129"/>
      <c r="I76" s="129"/>
      <c r="J76" s="129"/>
    </row>
    <row r="77" spans="1:42" ht="13.5" customHeight="1" x14ac:dyDescent="0.25">
      <c r="A77" s="128">
        <v>5</v>
      </c>
      <c r="B77" s="263" t="s">
        <v>50</v>
      </c>
      <c r="C77" s="263"/>
      <c r="D77" s="263"/>
      <c r="E77" s="263"/>
      <c r="F77" s="263"/>
      <c r="G77" s="263"/>
      <c r="H77" s="263"/>
      <c r="I77" s="263"/>
      <c r="J77" s="196"/>
    </row>
    <row r="78" spans="1:42" ht="27.6" customHeight="1" x14ac:dyDescent="0.25">
      <c r="A78" s="128"/>
      <c r="B78" s="129"/>
      <c r="C78" s="137" t="s">
        <v>39</v>
      </c>
      <c r="D78" s="137" t="s">
        <v>40</v>
      </c>
      <c r="E78" s="139" t="s">
        <v>41</v>
      </c>
      <c r="F78" s="139" t="s">
        <v>42</v>
      </c>
      <c r="G78" s="128"/>
      <c r="H78" s="128"/>
      <c r="I78" s="139" t="s">
        <v>43</v>
      </c>
      <c r="J78" s="189"/>
    </row>
    <row r="79" spans="1:42" x14ac:dyDescent="0.25">
      <c r="A79" s="128"/>
      <c r="B79" s="131" t="s">
        <v>22</v>
      </c>
      <c r="C79" s="144"/>
      <c r="D79" s="144"/>
      <c r="E79" s="158"/>
      <c r="F79" s="158"/>
      <c r="G79" s="129"/>
      <c r="H79" s="129"/>
      <c r="I79" s="137">
        <f>E79+F79</f>
        <v>0</v>
      </c>
      <c r="J79" s="129"/>
    </row>
    <row r="80" spans="1:42" x14ac:dyDescent="0.25">
      <c r="A80" s="128"/>
      <c r="B80" s="131" t="s">
        <v>23</v>
      </c>
      <c r="C80" s="144"/>
      <c r="D80" s="144"/>
      <c r="E80" s="158"/>
      <c r="F80" s="158"/>
      <c r="G80" s="129"/>
      <c r="H80" s="129"/>
      <c r="I80" s="137">
        <f t="shared" ref="I80:I93" si="82">E80+F80</f>
        <v>0</v>
      </c>
      <c r="J80" s="129"/>
    </row>
    <row r="81" spans="1:10" x14ac:dyDescent="0.25">
      <c r="A81" s="128"/>
      <c r="B81" s="131" t="s">
        <v>24</v>
      </c>
      <c r="C81" s="144"/>
      <c r="D81" s="144"/>
      <c r="E81" s="158"/>
      <c r="F81" s="158"/>
      <c r="G81" s="129"/>
      <c r="H81" s="129"/>
      <c r="I81" s="137">
        <f t="shared" si="82"/>
        <v>0</v>
      </c>
      <c r="J81" s="129"/>
    </row>
    <row r="82" spans="1:10" x14ac:dyDescent="0.25">
      <c r="A82" s="128"/>
      <c r="B82" s="131" t="s">
        <v>29</v>
      </c>
      <c r="C82" s="144"/>
      <c r="D82" s="144"/>
      <c r="E82" s="158"/>
      <c r="F82" s="158"/>
      <c r="G82" s="129"/>
      <c r="H82" s="129"/>
      <c r="I82" s="137">
        <f t="shared" si="82"/>
        <v>0</v>
      </c>
      <c r="J82" s="129"/>
    </row>
    <row r="83" spans="1:10" x14ac:dyDescent="0.25">
      <c r="A83" s="128"/>
      <c r="B83" s="131" t="s">
        <v>30</v>
      </c>
      <c r="C83" s="144"/>
      <c r="D83" s="144"/>
      <c r="E83" s="158"/>
      <c r="F83" s="158"/>
      <c r="G83" s="129"/>
      <c r="H83" s="129"/>
      <c r="I83" s="137">
        <f t="shared" si="82"/>
        <v>0</v>
      </c>
      <c r="J83" s="129"/>
    </row>
    <row r="84" spans="1:10" hidden="1" x14ac:dyDescent="0.25">
      <c r="A84" s="128"/>
      <c r="B84" s="131" t="s">
        <v>31</v>
      </c>
      <c r="C84" s="144"/>
      <c r="D84" s="144"/>
      <c r="E84" s="158"/>
      <c r="F84" s="158"/>
      <c r="G84" s="129"/>
      <c r="H84" s="129"/>
      <c r="I84" s="137">
        <f t="shared" si="82"/>
        <v>0</v>
      </c>
      <c r="J84" s="129"/>
    </row>
    <row r="85" spans="1:10" hidden="1" x14ac:dyDescent="0.25">
      <c r="A85" s="128"/>
      <c r="B85" s="131" t="s">
        <v>32</v>
      </c>
      <c r="C85" s="144"/>
      <c r="D85" s="144"/>
      <c r="E85" s="158"/>
      <c r="F85" s="158"/>
      <c r="G85" s="129"/>
      <c r="H85" s="129"/>
      <c r="I85" s="137">
        <f t="shared" si="82"/>
        <v>0</v>
      </c>
      <c r="J85" s="129"/>
    </row>
    <row r="86" spans="1:10" hidden="1" x14ac:dyDescent="0.25">
      <c r="A86" s="128"/>
      <c r="B86" s="131" t="s">
        <v>33</v>
      </c>
      <c r="C86" s="144"/>
      <c r="D86" s="144"/>
      <c r="E86" s="158"/>
      <c r="F86" s="158"/>
      <c r="G86" s="129"/>
      <c r="H86" s="129"/>
      <c r="I86" s="137">
        <f t="shared" si="82"/>
        <v>0</v>
      </c>
      <c r="J86" s="129"/>
    </row>
    <row r="87" spans="1:10" hidden="1" x14ac:dyDescent="0.25">
      <c r="A87" s="128"/>
      <c r="B87" s="131" t="s">
        <v>34</v>
      </c>
      <c r="C87" s="144"/>
      <c r="D87" s="144"/>
      <c r="E87" s="158"/>
      <c r="F87" s="158"/>
      <c r="G87" s="129"/>
      <c r="H87" s="129"/>
      <c r="I87" s="137">
        <f t="shared" si="82"/>
        <v>0</v>
      </c>
      <c r="J87" s="129"/>
    </row>
    <row r="88" spans="1:10" hidden="1" x14ac:dyDescent="0.25">
      <c r="A88" s="128"/>
      <c r="B88" s="131" t="s">
        <v>35</v>
      </c>
      <c r="C88" s="144"/>
      <c r="D88" s="144"/>
      <c r="E88" s="158"/>
      <c r="F88" s="158"/>
      <c r="G88" s="129"/>
      <c r="H88" s="129"/>
      <c r="I88" s="137">
        <f t="shared" si="82"/>
        <v>0</v>
      </c>
      <c r="J88" s="129"/>
    </row>
    <row r="89" spans="1:10" hidden="1" x14ac:dyDescent="0.25">
      <c r="A89" s="128"/>
      <c r="B89" s="131" t="s">
        <v>83</v>
      </c>
      <c r="C89" s="144"/>
      <c r="D89" s="144"/>
      <c r="E89" s="158"/>
      <c r="F89" s="158"/>
      <c r="G89" s="129"/>
      <c r="H89" s="129"/>
      <c r="I89" s="137">
        <f t="shared" si="82"/>
        <v>0</v>
      </c>
      <c r="J89" s="129"/>
    </row>
    <row r="90" spans="1:10" hidden="1" x14ac:dyDescent="0.25">
      <c r="A90" s="128"/>
      <c r="B90" s="131" t="s">
        <v>82</v>
      </c>
      <c r="C90" s="144"/>
      <c r="D90" s="144"/>
      <c r="E90" s="158"/>
      <c r="F90" s="158"/>
      <c r="G90" s="129"/>
      <c r="H90" s="129"/>
      <c r="I90" s="137">
        <f t="shared" si="82"/>
        <v>0</v>
      </c>
      <c r="J90" s="129"/>
    </row>
    <row r="91" spans="1:10" hidden="1" x14ac:dyDescent="0.25">
      <c r="A91" s="128"/>
      <c r="B91" s="131" t="s">
        <v>85</v>
      </c>
      <c r="C91" s="144"/>
      <c r="D91" s="144"/>
      <c r="E91" s="158"/>
      <c r="F91" s="158"/>
      <c r="G91" s="129"/>
      <c r="H91" s="129"/>
      <c r="I91" s="137">
        <f t="shared" si="82"/>
        <v>0</v>
      </c>
      <c r="J91" s="129"/>
    </row>
    <row r="92" spans="1:10" hidden="1" x14ac:dyDescent="0.25">
      <c r="A92" s="128"/>
      <c r="B92" s="131" t="s">
        <v>86</v>
      </c>
      <c r="C92" s="144"/>
      <c r="D92" s="144"/>
      <c r="E92" s="158"/>
      <c r="F92" s="158"/>
      <c r="G92" s="129"/>
      <c r="H92" s="129"/>
      <c r="I92" s="137">
        <f t="shared" si="82"/>
        <v>0</v>
      </c>
      <c r="J92" s="129"/>
    </row>
    <row r="93" spans="1:10" hidden="1" x14ac:dyDescent="0.25">
      <c r="A93" s="128"/>
      <c r="B93" s="131" t="s">
        <v>84</v>
      </c>
      <c r="C93" s="144"/>
      <c r="D93" s="144"/>
      <c r="E93" s="158"/>
      <c r="F93" s="158"/>
      <c r="G93" s="129"/>
      <c r="H93" s="129"/>
      <c r="I93" s="137">
        <f t="shared" si="82"/>
        <v>0</v>
      </c>
      <c r="J93" s="129"/>
    </row>
    <row r="94" spans="1:10" ht="13.8" thickBot="1" x14ac:dyDescent="0.3">
      <c r="A94" s="126" t="s">
        <v>57</v>
      </c>
      <c r="B94" s="197"/>
      <c r="C94" s="129"/>
      <c r="D94" s="132" t="s">
        <v>104</v>
      </c>
      <c r="E94" s="198">
        <f>SUM(E79:E93)</f>
        <v>0</v>
      </c>
      <c r="F94" s="199">
        <f>SUM(F79:F93)</f>
        <v>0</v>
      </c>
      <c r="G94" s="129"/>
      <c r="H94" s="129"/>
      <c r="I94" s="200">
        <f>SUM(I79:I93)</f>
        <v>0</v>
      </c>
      <c r="J94" s="129"/>
    </row>
    <row r="95" spans="1:10" ht="13.8" thickTop="1" x14ac:dyDescent="0.25">
      <c r="A95" s="128"/>
      <c r="B95" s="129"/>
      <c r="C95" s="129"/>
      <c r="D95" s="129"/>
      <c r="E95" s="129"/>
      <c r="F95" s="129"/>
      <c r="G95" s="129"/>
      <c r="H95" s="129"/>
      <c r="I95" s="129"/>
      <c r="J95" s="129"/>
    </row>
    <row r="96" spans="1:10" ht="13.8" thickBot="1" x14ac:dyDescent="0.3">
      <c r="A96" s="201">
        <v>6</v>
      </c>
      <c r="B96" s="246" t="s">
        <v>56</v>
      </c>
      <c r="C96" s="246"/>
      <c r="D96" s="246"/>
      <c r="E96" s="246"/>
      <c r="F96" s="246"/>
      <c r="G96" s="246"/>
      <c r="H96" s="246"/>
      <c r="I96" s="246"/>
      <c r="J96" s="131"/>
    </row>
    <row r="97" spans="1:41" ht="13.8" thickBot="1" x14ac:dyDescent="0.3">
      <c r="A97" s="128"/>
      <c r="B97" s="129" t="s">
        <v>144</v>
      </c>
      <c r="C97" s="129"/>
      <c r="D97" s="129"/>
      <c r="E97" s="129"/>
      <c r="F97" s="129"/>
      <c r="G97" s="129"/>
      <c r="H97" s="129"/>
      <c r="J97" s="129"/>
      <c r="L97" s="280" t="s">
        <v>22</v>
      </c>
      <c r="M97" s="239"/>
      <c r="N97" s="280" t="s">
        <v>23</v>
      </c>
      <c r="O97" s="239"/>
      <c r="P97" s="238" t="s">
        <v>24</v>
      </c>
      <c r="Q97" s="239"/>
      <c r="R97" s="238" t="s">
        <v>29</v>
      </c>
      <c r="S97" s="239"/>
      <c r="T97" s="238" t="s">
        <v>30</v>
      </c>
      <c r="U97" s="239"/>
      <c r="V97" s="238" t="s">
        <v>31</v>
      </c>
      <c r="W97" s="239"/>
      <c r="X97" s="238" t="s">
        <v>32</v>
      </c>
      <c r="Y97" s="239"/>
      <c r="Z97" s="238" t="s">
        <v>33</v>
      </c>
      <c r="AA97" s="239"/>
      <c r="AB97" s="238" t="s">
        <v>34</v>
      </c>
      <c r="AC97" s="239"/>
      <c r="AD97" s="238" t="s">
        <v>35</v>
      </c>
      <c r="AE97" s="239"/>
      <c r="AF97" s="238" t="s">
        <v>83</v>
      </c>
      <c r="AG97" s="239"/>
      <c r="AH97" s="238" t="s">
        <v>82</v>
      </c>
      <c r="AI97" s="239"/>
      <c r="AJ97" s="238" t="s">
        <v>85</v>
      </c>
      <c r="AK97" s="239"/>
      <c r="AL97" s="238" t="s">
        <v>86</v>
      </c>
      <c r="AM97" s="239"/>
      <c r="AN97" s="238" t="s">
        <v>84</v>
      </c>
      <c r="AO97" s="239"/>
    </row>
    <row r="98" spans="1:41" ht="28.5" customHeight="1" thickBot="1" x14ac:dyDescent="0.3">
      <c r="A98" s="128"/>
      <c r="B98" s="202"/>
      <c r="C98" s="202"/>
      <c r="D98" s="202"/>
      <c r="E98" s="202"/>
      <c r="F98" s="202"/>
      <c r="G98" s="202"/>
      <c r="H98" s="202"/>
      <c r="J98" s="203" t="s">
        <v>55</v>
      </c>
      <c r="L98" s="204" t="str">
        <f>IF(L75=0,"",L75/I79)</f>
        <v/>
      </c>
      <c r="M98" s="205"/>
      <c r="N98" s="204" t="str">
        <f>IF(N75=0,"",N75/I80)</f>
        <v/>
      </c>
      <c r="O98" s="206"/>
      <c r="P98" s="204" t="str">
        <f>IF(P75=0,"",P75/I81)</f>
        <v/>
      </c>
      <c r="Q98" s="206"/>
      <c r="R98" s="204" t="str">
        <f>IF(R75=0,"",R75/I82)</f>
        <v/>
      </c>
      <c r="S98" s="206"/>
      <c r="T98" s="204" t="str">
        <f>IF(T75=0,"",T75/I83)</f>
        <v/>
      </c>
      <c r="U98" s="207"/>
      <c r="V98" s="204" t="str">
        <f>IF(V75=0,"",V75/I84)</f>
        <v/>
      </c>
      <c r="W98" s="206"/>
      <c r="X98" s="204" t="str">
        <f>IF(X75=0,"",X75/I85)</f>
        <v/>
      </c>
      <c r="Y98" s="206"/>
      <c r="Z98" s="204" t="str">
        <f>IF(Z75=0,"",Z75/I86)</f>
        <v/>
      </c>
      <c r="AA98" s="206"/>
      <c r="AB98" s="204" t="str">
        <f>IF(AB75=0,"",AB75/I87)</f>
        <v/>
      </c>
      <c r="AC98" s="206"/>
      <c r="AD98" s="204" t="str">
        <f>IF(AD75=0,"",AD75/I88)</f>
        <v/>
      </c>
      <c r="AE98" s="206"/>
      <c r="AF98" s="204" t="str">
        <f>IF(AF75=0,"",AF75/I89)</f>
        <v/>
      </c>
      <c r="AG98" s="206"/>
      <c r="AH98" s="204" t="str">
        <f>IF(AH75=0,"",AH75/I90)</f>
        <v/>
      </c>
      <c r="AI98" s="206"/>
      <c r="AJ98" s="204" t="str">
        <f>IF(AJ75=0,"",AJ75/I91)</f>
        <v/>
      </c>
      <c r="AK98" s="206"/>
      <c r="AL98" s="204" t="str">
        <f>IF(AL75=0,"",AL75/I92)</f>
        <v/>
      </c>
      <c r="AM98" s="206"/>
      <c r="AN98" s="204" t="str">
        <f>IF(AN75=0,"",AN75/I93)</f>
        <v/>
      </c>
      <c r="AO98" s="206"/>
    </row>
    <row r="99" spans="1:41" ht="9.75" customHeight="1" thickBot="1" x14ac:dyDescent="0.3">
      <c r="A99" s="128"/>
      <c r="B99" s="202"/>
      <c r="C99" s="202"/>
      <c r="D99" s="202"/>
      <c r="E99" s="202"/>
      <c r="F99" s="202"/>
      <c r="G99" s="202"/>
      <c r="H99" s="202"/>
      <c r="J99" s="208"/>
      <c r="L99" s="209"/>
      <c r="M99" s="209"/>
      <c r="N99" s="209"/>
      <c r="O99" s="209"/>
      <c r="P99" s="209"/>
      <c r="Q99" s="209"/>
      <c r="R99" s="209"/>
      <c r="S99" s="209"/>
      <c r="T99" s="209"/>
      <c r="U99" s="209"/>
      <c r="V99" s="209"/>
      <c r="W99" s="209"/>
      <c r="X99" s="209"/>
      <c r="Y99" s="209"/>
      <c r="Z99" s="209"/>
      <c r="AA99" s="209"/>
      <c r="AB99" s="209"/>
      <c r="AC99" s="209"/>
      <c r="AD99" s="209"/>
      <c r="AE99" s="209"/>
      <c r="AF99" s="209"/>
      <c r="AG99" s="209"/>
      <c r="AH99" s="209"/>
      <c r="AI99" s="209"/>
      <c r="AJ99" s="209"/>
      <c r="AK99" s="209"/>
      <c r="AL99" s="209"/>
      <c r="AM99" s="209"/>
      <c r="AN99" s="209"/>
      <c r="AO99" s="209"/>
    </row>
    <row r="100" spans="1:41" ht="40.5" customHeight="1" thickBot="1" x14ac:dyDescent="0.3">
      <c r="A100" s="128"/>
      <c r="B100" s="202"/>
      <c r="C100" s="202"/>
      <c r="D100" s="202"/>
      <c r="E100" s="202"/>
      <c r="F100" s="202"/>
      <c r="G100" s="202"/>
      <c r="H100" s="202"/>
      <c r="J100" s="210" t="s">
        <v>51</v>
      </c>
      <c r="K100" s="211">
        <v>0.5</v>
      </c>
      <c r="L100" s="204" t="e">
        <f>L98*$K$100</f>
        <v>#VALUE!</v>
      </c>
      <c r="M100" s="212"/>
      <c r="N100" s="204" t="e">
        <f t="shared" ref="N100" si="83">N98*$K$100</f>
        <v>#VALUE!</v>
      </c>
      <c r="O100" s="206"/>
      <c r="P100" s="204" t="e">
        <f t="shared" ref="P100" si="84">P98*$K$100</f>
        <v>#VALUE!</v>
      </c>
      <c r="Q100" s="206"/>
      <c r="R100" s="204" t="e">
        <f t="shared" ref="R100" si="85">R98*$K$100</f>
        <v>#VALUE!</v>
      </c>
      <c r="S100" s="206"/>
      <c r="T100" s="204" t="e">
        <f t="shared" ref="T100" si="86">T98*$K$100</f>
        <v>#VALUE!</v>
      </c>
      <c r="U100" s="207"/>
      <c r="V100" s="204" t="e">
        <f t="shared" ref="V100" si="87">V98*$K$100</f>
        <v>#VALUE!</v>
      </c>
      <c r="W100" s="206"/>
      <c r="X100" s="204" t="e">
        <f t="shared" ref="X100" si="88">X98*$K$100</f>
        <v>#VALUE!</v>
      </c>
      <c r="Y100" s="206"/>
      <c r="Z100" s="204" t="e">
        <f t="shared" ref="Z100" si="89">Z98*$K$100</f>
        <v>#VALUE!</v>
      </c>
      <c r="AA100" s="206"/>
      <c r="AB100" s="204" t="e">
        <f t="shared" ref="AB100" si="90">AB98*$K$100</f>
        <v>#VALUE!</v>
      </c>
      <c r="AC100" s="206"/>
      <c r="AD100" s="204" t="e">
        <f t="shared" ref="AD100:AN100" si="91">AD98*$K$100</f>
        <v>#VALUE!</v>
      </c>
      <c r="AE100" s="206"/>
      <c r="AF100" s="204" t="e">
        <f t="shared" si="91"/>
        <v>#VALUE!</v>
      </c>
      <c r="AG100" s="207"/>
      <c r="AH100" s="204" t="e">
        <f t="shared" si="91"/>
        <v>#VALUE!</v>
      </c>
      <c r="AI100" s="206"/>
      <c r="AJ100" s="204" t="e">
        <f t="shared" si="91"/>
        <v>#VALUE!</v>
      </c>
      <c r="AK100" s="206"/>
      <c r="AL100" s="204" t="e">
        <f t="shared" si="91"/>
        <v>#VALUE!</v>
      </c>
      <c r="AM100" s="206"/>
      <c r="AN100" s="204" t="e">
        <f t="shared" si="91"/>
        <v>#VALUE!</v>
      </c>
      <c r="AO100" s="206"/>
    </row>
    <row r="101" spans="1:41" ht="9" customHeight="1" thickBot="1" x14ac:dyDescent="0.3">
      <c r="A101" s="128"/>
      <c r="B101" s="202"/>
      <c r="C101" s="202"/>
      <c r="D101" s="202"/>
      <c r="E101" s="202"/>
      <c r="F101" s="202"/>
      <c r="G101" s="202"/>
      <c r="H101" s="202"/>
      <c r="J101" s="129"/>
    </row>
    <row r="102" spans="1:41" ht="27" thickBot="1" x14ac:dyDescent="0.3">
      <c r="A102" s="128"/>
      <c r="B102" s="202"/>
      <c r="C102" s="202"/>
      <c r="D102" s="202"/>
      <c r="E102" s="202"/>
      <c r="F102" s="202"/>
      <c r="G102" s="202"/>
      <c r="H102" s="202"/>
      <c r="J102" s="213" t="s">
        <v>54</v>
      </c>
      <c r="L102" s="204" t="str">
        <f>IF(L98="","",L98+L100)</f>
        <v/>
      </c>
      <c r="M102" s="212"/>
      <c r="N102" s="204" t="str">
        <f t="shared" ref="N102" si="92">IF(N98="","",N98+N100)</f>
        <v/>
      </c>
      <c r="O102" s="206"/>
      <c r="P102" s="204" t="str">
        <f t="shared" ref="P102" si="93">IF(P98="","",P98+P100)</f>
        <v/>
      </c>
      <c r="Q102" s="206"/>
      <c r="R102" s="204" t="str">
        <f t="shared" ref="R102" si="94">IF(R98="","",R98+R100)</f>
        <v/>
      </c>
      <c r="S102" s="206"/>
      <c r="T102" s="204" t="str">
        <f t="shared" ref="T102" si="95">IF(T98="","",T98+T100)</f>
        <v/>
      </c>
      <c r="U102" s="207"/>
      <c r="V102" s="204" t="str">
        <f t="shared" ref="V102" si="96">IF(V98="","",V98+V100)</f>
        <v/>
      </c>
      <c r="W102" s="206"/>
      <c r="X102" s="204" t="str">
        <f t="shared" ref="X102" si="97">IF(X98="","",X98+X100)</f>
        <v/>
      </c>
      <c r="Y102" s="206"/>
      <c r="Z102" s="204" t="str">
        <f t="shared" ref="Z102" si="98">IF(Z98="","",Z98+Z100)</f>
        <v/>
      </c>
      <c r="AA102" s="206"/>
      <c r="AB102" s="204" t="str">
        <f t="shared" ref="AB102" si="99">IF(AB98="","",AB98+AB100)</f>
        <v/>
      </c>
      <c r="AC102" s="206"/>
      <c r="AD102" s="204" t="str">
        <f t="shared" ref="AD102:AN102" si="100">IF(AD98="","",AD98+AD100)</f>
        <v/>
      </c>
      <c r="AE102" s="206"/>
      <c r="AF102" s="204" t="str">
        <f t="shared" si="100"/>
        <v/>
      </c>
      <c r="AG102" s="207"/>
      <c r="AH102" s="204" t="str">
        <f t="shared" si="100"/>
        <v/>
      </c>
      <c r="AI102" s="206"/>
      <c r="AJ102" s="204" t="str">
        <f t="shared" si="100"/>
        <v/>
      </c>
      <c r="AK102" s="206"/>
      <c r="AL102" s="204" t="str">
        <f t="shared" si="100"/>
        <v/>
      </c>
      <c r="AM102" s="206"/>
      <c r="AN102" s="204" t="str">
        <f t="shared" si="100"/>
        <v/>
      </c>
      <c r="AO102" s="206"/>
    </row>
    <row r="103" spans="1:41" x14ac:dyDescent="0.25">
      <c r="B103" s="214"/>
      <c r="C103" s="214"/>
      <c r="D103" s="214"/>
      <c r="E103" s="214"/>
      <c r="F103" s="214"/>
      <c r="G103" s="214"/>
      <c r="H103" s="214"/>
    </row>
    <row r="104" spans="1:41" x14ac:dyDescent="0.25">
      <c r="B104" s="214"/>
      <c r="C104" s="214"/>
      <c r="D104" s="214"/>
      <c r="E104" s="214"/>
      <c r="F104" s="214"/>
      <c r="G104" s="214"/>
      <c r="H104" s="214"/>
    </row>
    <row r="105" spans="1:41" x14ac:dyDescent="0.25">
      <c r="B105" s="214"/>
      <c r="C105" s="214"/>
      <c r="D105" s="214"/>
      <c r="E105" s="214"/>
      <c r="F105" s="214"/>
      <c r="G105" s="214"/>
      <c r="H105" s="214"/>
    </row>
    <row r="106" spans="1:41" ht="16.2" thickBot="1" x14ac:dyDescent="0.35">
      <c r="A106" s="128"/>
      <c r="B106" s="202"/>
      <c r="C106" s="202"/>
      <c r="D106" s="202"/>
      <c r="E106" s="202"/>
      <c r="F106" s="202"/>
      <c r="G106" s="202"/>
      <c r="H106" s="202"/>
      <c r="J106" s="215" t="s">
        <v>91</v>
      </c>
      <c r="K106" s="129"/>
      <c r="L106" s="129"/>
      <c r="M106" s="129"/>
      <c r="N106" s="129" t="str">
        <f>C9</f>
        <v>From:  7/1/2024</v>
      </c>
      <c r="O106" s="129"/>
      <c r="P106" s="129" t="str">
        <f>D9</f>
        <v>To:   6/30/2025</v>
      </c>
      <c r="Q106" s="129"/>
      <c r="R106" s="129">
        <f>D2</f>
        <v>0</v>
      </c>
      <c r="S106" s="129"/>
      <c r="T106" s="129"/>
      <c r="U106" s="129"/>
      <c r="V106" s="129"/>
      <c r="W106" s="129"/>
      <c r="X106" s="129"/>
      <c r="Y106" s="129"/>
      <c r="Z106" s="129"/>
      <c r="AA106" s="129"/>
      <c r="AB106" s="129"/>
      <c r="AC106" s="129"/>
      <c r="AD106" s="129"/>
      <c r="AE106" s="129"/>
      <c r="AF106" s="129"/>
      <c r="AG106" s="129"/>
      <c r="AH106" s="129"/>
      <c r="AI106" s="129"/>
      <c r="AJ106" s="129"/>
      <c r="AK106" s="129"/>
      <c r="AL106" s="129"/>
      <c r="AM106" s="129"/>
      <c r="AN106" s="129"/>
      <c r="AO106" s="129"/>
    </row>
    <row r="107" spans="1:41" ht="13.8" thickBot="1" x14ac:dyDescent="0.3">
      <c r="A107" s="128"/>
      <c r="B107" s="202"/>
      <c r="C107" s="216"/>
      <c r="D107" s="202"/>
      <c r="E107" s="202"/>
      <c r="F107" s="202"/>
      <c r="G107" s="202"/>
      <c r="H107" s="202"/>
      <c r="J107" s="271"/>
      <c r="L107" s="270" t="s">
        <v>22</v>
      </c>
      <c r="M107" s="267"/>
      <c r="N107" s="270" t="s">
        <v>23</v>
      </c>
      <c r="O107" s="267"/>
      <c r="P107" s="266" t="s">
        <v>24</v>
      </c>
      <c r="Q107" s="267"/>
      <c r="R107" s="266" t="s">
        <v>29</v>
      </c>
      <c r="S107" s="267"/>
      <c r="T107" s="266" t="s">
        <v>30</v>
      </c>
      <c r="U107" s="267"/>
      <c r="V107" s="266" t="s">
        <v>31</v>
      </c>
      <c r="W107" s="267"/>
      <c r="X107" s="266" t="s">
        <v>32</v>
      </c>
      <c r="Y107" s="267"/>
      <c r="Z107" s="266" t="s">
        <v>33</v>
      </c>
      <c r="AA107" s="267"/>
      <c r="AB107" s="266" t="s">
        <v>34</v>
      </c>
      <c r="AC107" s="267"/>
      <c r="AD107" s="266" t="s">
        <v>35</v>
      </c>
      <c r="AE107" s="267"/>
      <c r="AF107" s="266" t="s">
        <v>83</v>
      </c>
      <c r="AG107" s="267"/>
      <c r="AH107" s="266" t="s">
        <v>82</v>
      </c>
      <c r="AI107" s="267"/>
      <c r="AJ107" s="266" t="s">
        <v>85</v>
      </c>
      <c r="AK107" s="267"/>
      <c r="AL107" s="266" t="s">
        <v>86</v>
      </c>
      <c r="AM107" s="267"/>
      <c r="AN107" s="266" t="s">
        <v>84</v>
      </c>
      <c r="AO107" s="267"/>
    </row>
    <row r="108" spans="1:41" ht="27" customHeight="1" thickBot="1" x14ac:dyDescent="0.3">
      <c r="A108" s="128"/>
      <c r="B108" s="216"/>
      <c r="C108" s="216"/>
      <c r="D108" s="202"/>
      <c r="E108" s="202"/>
      <c r="F108" s="202"/>
      <c r="G108" s="217"/>
      <c r="H108" s="217"/>
      <c r="J108" s="272"/>
      <c r="L108" s="268">
        <f>C79</f>
        <v>0</v>
      </c>
      <c r="M108" s="269"/>
      <c r="N108" s="268">
        <f>C80</f>
        <v>0</v>
      </c>
      <c r="O108" s="269"/>
      <c r="P108" s="268">
        <f>C81</f>
        <v>0</v>
      </c>
      <c r="Q108" s="269"/>
      <c r="R108" s="268">
        <f>C82</f>
        <v>0</v>
      </c>
      <c r="S108" s="269"/>
      <c r="T108" s="268">
        <f>C83</f>
        <v>0</v>
      </c>
      <c r="U108" s="269"/>
      <c r="V108" s="268">
        <f>C84</f>
        <v>0</v>
      </c>
      <c r="W108" s="269"/>
      <c r="X108" s="268">
        <f>C85</f>
        <v>0</v>
      </c>
      <c r="Y108" s="269"/>
      <c r="Z108" s="268">
        <f>C86</f>
        <v>0</v>
      </c>
      <c r="AA108" s="269"/>
      <c r="AB108" s="268">
        <f>C87</f>
        <v>0</v>
      </c>
      <c r="AC108" s="269"/>
      <c r="AD108" s="268">
        <f>C88</f>
        <v>0</v>
      </c>
      <c r="AE108" s="269"/>
      <c r="AF108" s="268">
        <f>C89</f>
        <v>0</v>
      </c>
      <c r="AG108" s="269"/>
      <c r="AH108" s="268">
        <f>C90</f>
        <v>0</v>
      </c>
      <c r="AI108" s="269"/>
      <c r="AJ108" s="268">
        <f>C91</f>
        <v>0</v>
      </c>
      <c r="AK108" s="269"/>
      <c r="AL108" s="268">
        <f>C92</f>
        <v>0</v>
      </c>
      <c r="AM108" s="269"/>
      <c r="AN108" s="268">
        <f>C93</f>
        <v>0</v>
      </c>
      <c r="AO108" s="269"/>
    </row>
    <row r="109" spans="1:41" ht="27" customHeight="1" thickBot="1" x14ac:dyDescent="0.3">
      <c r="A109" s="128"/>
      <c r="B109" s="216"/>
      <c r="C109" s="216"/>
      <c r="D109" s="202"/>
      <c r="E109" s="202"/>
      <c r="F109" s="202"/>
      <c r="G109" s="217"/>
      <c r="H109" s="217"/>
      <c r="J109" s="203" t="s">
        <v>55</v>
      </c>
      <c r="L109" s="218"/>
      <c r="M109" s="219"/>
      <c r="N109" s="218"/>
      <c r="O109" s="220"/>
      <c r="P109" s="218"/>
      <c r="Q109" s="220"/>
      <c r="R109" s="218"/>
      <c r="S109" s="220"/>
      <c r="T109" s="221"/>
      <c r="U109" s="222"/>
      <c r="V109" s="218"/>
      <c r="W109" s="220"/>
      <c r="X109" s="218"/>
      <c r="Y109" s="220"/>
      <c r="Z109" s="218"/>
      <c r="AA109" s="220"/>
      <c r="AB109" s="218"/>
      <c r="AC109" s="219"/>
      <c r="AD109" s="218"/>
      <c r="AE109" s="220"/>
      <c r="AF109" s="218"/>
      <c r="AG109" s="220"/>
      <c r="AH109" s="218"/>
      <c r="AI109" s="220"/>
      <c r="AJ109" s="218"/>
      <c r="AK109" s="220"/>
      <c r="AL109" s="218"/>
      <c r="AM109" s="220"/>
      <c r="AN109" s="218"/>
      <c r="AO109" s="220"/>
    </row>
    <row r="110" spans="1:41" ht="27" customHeight="1" thickBot="1" x14ac:dyDescent="0.3">
      <c r="A110" s="128"/>
      <c r="B110" s="216"/>
      <c r="C110" s="216"/>
      <c r="D110" s="202"/>
      <c r="E110" s="202"/>
      <c r="F110" s="202"/>
      <c r="G110" s="217"/>
      <c r="H110" s="217"/>
      <c r="J110" s="213" t="s">
        <v>54</v>
      </c>
      <c r="L110" s="218"/>
      <c r="M110" s="219"/>
      <c r="N110" s="218"/>
      <c r="O110" s="220"/>
      <c r="P110" s="218"/>
      <c r="Q110" s="220"/>
      <c r="R110" s="218"/>
      <c r="S110" s="219"/>
      <c r="T110" s="218"/>
      <c r="U110" s="220"/>
      <c r="V110" s="219"/>
      <c r="W110" s="220"/>
      <c r="X110" s="218"/>
      <c r="Y110" s="220"/>
      <c r="Z110" s="218"/>
      <c r="AA110" s="220"/>
      <c r="AB110" s="218"/>
      <c r="AC110" s="219"/>
      <c r="AD110" s="218"/>
      <c r="AE110" s="220"/>
      <c r="AF110" s="218"/>
      <c r="AG110" s="220"/>
      <c r="AH110" s="218"/>
      <c r="AI110" s="220"/>
      <c r="AJ110" s="218"/>
      <c r="AK110" s="220"/>
      <c r="AL110" s="218"/>
      <c r="AM110" s="220"/>
      <c r="AN110" s="218"/>
      <c r="AO110" s="220"/>
    </row>
    <row r="111" spans="1:41" ht="27" customHeight="1" x14ac:dyDescent="0.25">
      <c r="A111" s="128"/>
      <c r="B111" s="216"/>
      <c r="C111" s="216"/>
      <c r="D111" s="202"/>
      <c r="E111" s="202"/>
      <c r="F111" s="202"/>
      <c r="G111" s="217"/>
      <c r="H111" s="217"/>
      <c r="J111" s="223" t="s">
        <v>90</v>
      </c>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row>
    <row r="112" spans="1:41" ht="27" customHeight="1" x14ac:dyDescent="0.25">
      <c r="A112" s="128"/>
      <c r="B112" s="216"/>
      <c r="C112" s="216"/>
      <c r="D112" s="202"/>
      <c r="E112" s="202"/>
      <c r="F112" s="202"/>
      <c r="G112" s="217"/>
      <c r="H112" s="217"/>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row>
    <row r="113" spans="1:41" ht="27" customHeight="1" thickBot="1" x14ac:dyDescent="0.3">
      <c r="A113" s="194"/>
      <c r="B113" s="214"/>
      <c r="C113" s="214"/>
      <c r="D113" s="214"/>
      <c r="E113" s="214"/>
      <c r="F113" s="214"/>
      <c r="G113" s="217"/>
      <c r="H113" s="217"/>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row>
    <row r="114" spans="1:41" ht="13.8" thickBot="1" x14ac:dyDescent="0.3">
      <c r="B114" s="214"/>
      <c r="C114" s="214"/>
      <c r="D114" s="214"/>
      <c r="E114" s="214"/>
      <c r="F114" s="214"/>
      <c r="G114" s="214"/>
      <c r="H114" s="214"/>
      <c r="J114" s="273" t="s">
        <v>94</v>
      </c>
      <c r="L114" s="270" t="s">
        <v>22</v>
      </c>
      <c r="M114" s="267"/>
      <c r="N114" s="270" t="s">
        <v>23</v>
      </c>
      <c r="O114" s="267"/>
      <c r="P114" s="266" t="s">
        <v>24</v>
      </c>
      <c r="Q114" s="267"/>
      <c r="R114" s="266" t="s">
        <v>29</v>
      </c>
      <c r="S114" s="267"/>
      <c r="T114" s="266" t="s">
        <v>30</v>
      </c>
      <c r="U114" s="267"/>
      <c r="V114" s="266" t="s">
        <v>31</v>
      </c>
      <c r="W114" s="267"/>
      <c r="X114" s="266" t="s">
        <v>32</v>
      </c>
      <c r="Y114" s="267"/>
      <c r="Z114" s="266" t="s">
        <v>33</v>
      </c>
      <c r="AA114" s="267"/>
      <c r="AB114" s="266" t="s">
        <v>34</v>
      </c>
      <c r="AC114" s="267"/>
      <c r="AD114" s="266" t="s">
        <v>35</v>
      </c>
      <c r="AE114" s="267"/>
      <c r="AF114" s="266" t="s">
        <v>83</v>
      </c>
      <c r="AG114" s="267"/>
      <c r="AH114" s="266" t="s">
        <v>82</v>
      </c>
      <c r="AI114" s="267"/>
      <c r="AJ114" s="266" t="s">
        <v>85</v>
      </c>
      <c r="AK114" s="267"/>
      <c r="AL114" s="266" t="s">
        <v>35</v>
      </c>
      <c r="AM114" s="267"/>
      <c r="AN114" s="266" t="s">
        <v>35</v>
      </c>
      <c r="AO114" s="267"/>
    </row>
    <row r="115" spans="1:41" ht="13.8" thickBot="1" x14ac:dyDescent="0.3">
      <c r="B115" s="214"/>
      <c r="C115" s="214"/>
      <c r="D115" s="214"/>
      <c r="E115" s="214"/>
      <c r="F115" s="214"/>
      <c r="G115" s="214"/>
      <c r="H115" s="214"/>
      <c r="J115" s="274"/>
      <c r="L115" s="275">
        <f>C79</f>
        <v>0</v>
      </c>
      <c r="M115" s="276"/>
      <c r="N115" s="275">
        <f>C80</f>
        <v>0</v>
      </c>
      <c r="O115" s="276"/>
      <c r="P115" s="275">
        <f>C81</f>
        <v>0</v>
      </c>
      <c r="Q115" s="276"/>
      <c r="R115" s="275">
        <f>C82</f>
        <v>0</v>
      </c>
      <c r="S115" s="276"/>
      <c r="T115" s="275">
        <f>C83</f>
        <v>0</v>
      </c>
      <c r="U115" s="276"/>
      <c r="V115" s="275">
        <f>C84</f>
        <v>0</v>
      </c>
      <c r="W115" s="276"/>
      <c r="X115" s="275">
        <f>C85</f>
        <v>0</v>
      </c>
      <c r="Y115" s="276"/>
      <c r="Z115" s="275">
        <f>C86</f>
        <v>0</v>
      </c>
      <c r="AA115" s="276"/>
      <c r="AB115" s="275">
        <f>C87</f>
        <v>0</v>
      </c>
      <c r="AC115" s="276"/>
      <c r="AD115" s="275">
        <f>C88</f>
        <v>0</v>
      </c>
      <c r="AE115" s="276"/>
      <c r="AF115" s="275">
        <f>C89</f>
        <v>0</v>
      </c>
      <c r="AG115" s="276"/>
      <c r="AH115" s="275">
        <f>C90</f>
        <v>0</v>
      </c>
      <c r="AI115" s="276"/>
      <c r="AJ115" s="275">
        <f>C91</f>
        <v>0</v>
      </c>
      <c r="AK115" s="276"/>
      <c r="AL115" s="275">
        <f>C92</f>
        <v>0</v>
      </c>
      <c r="AM115" s="276"/>
      <c r="AN115" s="275">
        <f>C93</f>
        <v>0</v>
      </c>
      <c r="AO115" s="276"/>
    </row>
    <row r="116" spans="1:41" ht="27" thickBot="1" x14ac:dyDescent="0.3">
      <c r="A116" s="131"/>
      <c r="B116" s="202"/>
      <c r="C116" s="202"/>
      <c r="D116" s="202"/>
      <c r="E116" s="202"/>
      <c r="F116" s="202"/>
      <c r="G116" s="202"/>
      <c r="H116" s="202"/>
      <c r="J116" s="203" t="s">
        <v>55</v>
      </c>
      <c r="L116" s="279" t="e">
        <f>L98-L109</f>
        <v>#VALUE!</v>
      </c>
      <c r="M116" s="278"/>
      <c r="N116" s="279" t="e">
        <f t="shared" ref="N116" si="101">N98-N109</f>
        <v>#VALUE!</v>
      </c>
      <c r="O116" s="278"/>
      <c r="P116" s="277" t="e">
        <f t="shared" ref="P116" si="102">P98-P109</f>
        <v>#VALUE!</v>
      </c>
      <c r="Q116" s="278"/>
      <c r="R116" s="277" t="e">
        <f t="shared" ref="R116" si="103">R98-R109</f>
        <v>#VALUE!</v>
      </c>
      <c r="S116" s="278"/>
      <c r="T116" s="277" t="e">
        <f t="shared" ref="T116" si="104">T98-T109</f>
        <v>#VALUE!</v>
      </c>
      <c r="U116" s="278"/>
      <c r="V116" s="277" t="e">
        <f t="shared" ref="V116" si="105">V98-V109</f>
        <v>#VALUE!</v>
      </c>
      <c r="W116" s="278"/>
      <c r="X116" s="277" t="e">
        <f t="shared" ref="X116" si="106">X98-X109</f>
        <v>#VALUE!</v>
      </c>
      <c r="Y116" s="278"/>
      <c r="Z116" s="277" t="e">
        <f t="shared" ref="Z116" si="107">Z98-Z109</f>
        <v>#VALUE!</v>
      </c>
      <c r="AA116" s="278"/>
      <c r="AB116" s="277" t="e">
        <f t="shared" ref="AB116" si="108">AB98-AB109</f>
        <v>#VALUE!</v>
      </c>
      <c r="AC116" s="278"/>
      <c r="AD116" s="277" t="e">
        <f t="shared" ref="AD116" si="109">AD98-AD109</f>
        <v>#VALUE!</v>
      </c>
      <c r="AE116" s="278"/>
      <c r="AF116" s="277" t="e">
        <f t="shared" ref="AF116" si="110">AF98-AF109</f>
        <v>#VALUE!</v>
      </c>
      <c r="AG116" s="278"/>
      <c r="AH116" s="277" t="e">
        <f t="shared" ref="AH116" si="111">AH98-AH109</f>
        <v>#VALUE!</v>
      </c>
      <c r="AI116" s="278"/>
      <c r="AJ116" s="277" t="e">
        <f t="shared" ref="AJ116" si="112">AJ98-AJ109</f>
        <v>#VALUE!</v>
      </c>
      <c r="AK116" s="278"/>
      <c r="AL116" s="277" t="e">
        <f t="shared" ref="AL116" si="113">AL98-AL109</f>
        <v>#VALUE!</v>
      </c>
      <c r="AM116" s="278"/>
      <c r="AN116" s="277" t="e">
        <f t="shared" ref="AN116" si="114">AN98-AN109</f>
        <v>#VALUE!</v>
      </c>
      <c r="AO116" s="278"/>
    </row>
    <row r="117" spans="1:41" ht="28.5" customHeight="1" thickBot="1" x14ac:dyDescent="0.3">
      <c r="A117" s="128"/>
      <c r="B117" s="202"/>
      <c r="C117" s="202"/>
      <c r="D117" s="202"/>
      <c r="E117" s="202"/>
      <c r="F117" s="202"/>
      <c r="G117" s="202"/>
      <c r="H117" s="202"/>
      <c r="J117" s="213" t="s">
        <v>54</v>
      </c>
      <c r="L117" s="279" t="e">
        <f>L102-L110</f>
        <v>#VALUE!</v>
      </c>
      <c r="M117" s="278"/>
      <c r="N117" s="279" t="e">
        <f t="shared" ref="N117" si="115">N102-N110</f>
        <v>#VALUE!</v>
      </c>
      <c r="O117" s="278"/>
      <c r="P117" s="277" t="e">
        <f t="shared" ref="P117" si="116">P102-P110</f>
        <v>#VALUE!</v>
      </c>
      <c r="Q117" s="278"/>
      <c r="R117" s="277" t="e">
        <f t="shared" ref="R117" si="117">R102-R110</f>
        <v>#VALUE!</v>
      </c>
      <c r="S117" s="278"/>
      <c r="T117" s="277" t="e">
        <f t="shared" ref="T117" si="118">T102-T110</f>
        <v>#VALUE!</v>
      </c>
      <c r="U117" s="278"/>
      <c r="V117" s="277" t="e">
        <f t="shared" ref="V117" si="119">V102-V110</f>
        <v>#VALUE!</v>
      </c>
      <c r="W117" s="278"/>
      <c r="X117" s="277" t="e">
        <f t="shared" ref="X117" si="120">X102-X110</f>
        <v>#VALUE!</v>
      </c>
      <c r="Y117" s="278"/>
      <c r="Z117" s="277" t="e">
        <f t="shared" ref="Z117" si="121">Z102-Z110</f>
        <v>#VALUE!</v>
      </c>
      <c r="AA117" s="278"/>
      <c r="AB117" s="277" t="e">
        <f t="shared" ref="AB117" si="122">AB102-AB110</f>
        <v>#VALUE!</v>
      </c>
      <c r="AC117" s="278"/>
      <c r="AD117" s="277" t="e">
        <f t="shared" ref="AD117" si="123">AD102-AD110</f>
        <v>#VALUE!</v>
      </c>
      <c r="AE117" s="278"/>
      <c r="AF117" s="277" t="e">
        <f t="shared" ref="AF117" si="124">AF102-AF110</f>
        <v>#VALUE!</v>
      </c>
      <c r="AG117" s="278"/>
      <c r="AH117" s="277" t="e">
        <f t="shared" ref="AH117" si="125">AH102-AH110</f>
        <v>#VALUE!</v>
      </c>
      <c r="AI117" s="278"/>
      <c r="AJ117" s="277" t="e">
        <f t="shared" ref="AJ117" si="126">AJ102-AJ110</f>
        <v>#VALUE!</v>
      </c>
      <c r="AK117" s="278"/>
      <c r="AL117" s="277" t="e">
        <f t="shared" ref="AL117" si="127">AL102-AL110</f>
        <v>#VALUE!</v>
      </c>
      <c r="AM117" s="278"/>
      <c r="AN117" s="277" t="e">
        <f t="shared" ref="AN117" si="128">AN102-AN110</f>
        <v>#VALUE!</v>
      </c>
      <c r="AO117" s="278"/>
    </row>
    <row r="118" spans="1:41" ht="9.75" customHeight="1" x14ac:dyDescent="0.25">
      <c r="A118" s="128"/>
      <c r="B118" s="129"/>
      <c r="C118" s="129"/>
      <c r="D118" s="129"/>
      <c r="E118" s="129"/>
      <c r="F118" s="129"/>
      <c r="G118" s="129"/>
      <c r="H118" s="129"/>
    </row>
    <row r="119" spans="1:41" ht="40.5" customHeight="1" x14ac:dyDescent="0.25">
      <c r="A119" s="128"/>
      <c r="B119" s="129"/>
      <c r="C119" s="129"/>
      <c r="D119" s="129"/>
      <c r="E119" s="129"/>
      <c r="F119" s="129"/>
      <c r="G119" s="129"/>
      <c r="H119" s="129"/>
    </row>
    <row r="120" spans="1:41" ht="9" customHeight="1" x14ac:dyDescent="0.25">
      <c r="A120" s="128"/>
      <c r="B120" s="129"/>
      <c r="C120" s="129"/>
      <c r="D120" s="129"/>
      <c r="E120" s="129"/>
      <c r="F120" s="129"/>
      <c r="G120" s="129"/>
      <c r="H120" s="129"/>
    </row>
    <row r="121" spans="1:41" x14ac:dyDescent="0.25">
      <c r="A121" s="128"/>
      <c r="B121" s="129"/>
      <c r="C121" s="129"/>
      <c r="D121" s="129"/>
      <c r="E121" s="129"/>
      <c r="F121" s="129"/>
      <c r="G121" s="129"/>
      <c r="H121" s="129"/>
    </row>
  </sheetData>
  <sheetProtection insertColumns="0" insertRows="0" selectLockedCells="1"/>
  <mergeCells count="238">
    <mergeCell ref="R70:S70"/>
    <mergeCell ref="Z71:AA71"/>
    <mergeCell ref="L117:M117"/>
    <mergeCell ref="N117:O117"/>
    <mergeCell ref="P117:Q117"/>
    <mergeCell ref="R117:S117"/>
    <mergeCell ref="T117:U117"/>
    <mergeCell ref="V117:W117"/>
    <mergeCell ref="X117:Y117"/>
    <mergeCell ref="Z117:AA117"/>
    <mergeCell ref="L116:M116"/>
    <mergeCell ref="N116:O116"/>
    <mergeCell ref="P116:Q116"/>
    <mergeCell ref="R116:S116"/>
    <mergeCell ref="T116:U116"/>
    <mergeCell ref="V116:W116"/>
    <mergeCell ref="X116:Y116"/>
    <mergeCell ref="Z116:AA116"/>
    <mergeCell ref="N70:O70"/>
    <mergeCell ref="P70:Q70"/>
    <mergeCell ref="P72:Q72"/>
    <mergeCell ref="L97:M97"/>
    <mergeCell ref="N97:O97"/>
    <mergeCell ref="P97:Q97"/>
    <mergeCell ref="AB117:AC117"/>
    <mergeCell ref="AD116:AE116"/>
    <mergeCell ref="AF116:AG116"/>
    <mergeCell ref="AH116:AI116"/>
    <mergeCell ref="AJ116:AK116"/>
    <mergeCell ref="AL116:AM116"/>
    <mergeCell ref="AN116:AO116"/>
    <mergeCell ref="AD117:AE117"/>
    <mergeCell ref="AF117:AG117"/>
    <mergeCell ref="AH117:AI117"/>
    <mergeCell ref="AJ117:AK117"/>
    <mergeCell ref="AL117:AM117"/>
    <mergeCell ref="AN117:AO117"/>
    <mergeCell ref="AB116:AC116"/>
    <mergeCell ref="AN114:AO114"/>
    <mergeCell ref="L115:M115"/>
    <mergeCell ref="N115:O115"/>
    <mergeCell ref="P115:Q115"/>
    <mergeCell ref="R115:S115"/>
    <mergeCell ref="Z115:AA115"/>
    <mergeCell ref="AB115:AC115"/>
    <mergeCell ref="AD115:AE115"/>
    <mergeCell ref="AF115:AG115"/>
    <mergeCell ref="AH115:AI115"/>
    <mergeCell ref="AJ115:AK115"/>
    <mergeCell ref="AL115:AM115"/>
    <mergeCell ref="AN115:AO115"/>
    <mergeCell ref="Z114:AA114"/>
    <mergeCell ref="AB114:AC114"/>
    <mergeCell ref="AJ107:AK107"/>
    <mergeCell ref="AL107:AM107"/>
    <mergeCell ref="J107:J108"/>
    <mergeCell ref="J114:J115"/>
    <mergeCell ref="L114:M114"/>
    <mergeCell ref="N114:O114"/>
    <mergeCell ref="P114:Q114"/>
    <mergeCell ref="R114:S114"/>
    <mergeCell ref="T114:U114"/>
    <mergeCell ref="V114:W114"/>
    <mergeCell ref="X114:Y114"/>
    <mergeCell ref="T115:U115"/>
    <mergeCell ref="V115:W115"/>
    <mergeCell ref="X115:Y115"/>
    <mergeCell ref="R108:S108"/>
    <mergeCell ref="T108:U108"/>
    <mergeCell ref="V108:W108"/>
    <mergeCell ref="X108:Y108"/>
    <mergeCell ref="AD114:AE114"/>
    <mergeCell ref="AF114:AG114"/>
    <mergeCell ref="AH114:AI114"/>
    <mergeCell ref="AJ114:AK114"/>
    <mergeCell ref="AL114:AM114"/>
    <mergeCell ref="AN107:AO107"/>
    <mergeCell ref="L108:M108"/>
    <mergeCell ref="N108:O108"/>
    <mergeCell ref="P108:Q108"/>
    <mergeCell ref="AD108:AE108"/>
    <mergeCell ref="AF108:AG108"/>
    <mergeCell ref="AH108:AI108"/>
    <mergeCell ref="AJ108:AK108"/>
    <mergeCell ref="AL108:AM108"/>
    <mergeCell ref="AN108:AO108"/>
    <mergeCell ref="L107:M107"/>
    <mergeCell ref="N107:O107"/>
    <mergeCell ref="P107:Q107"/>
    <mergeCell ref="R107:S107"/>
    <mergeCell ref="T107:U107"/>
    <mergeCell ref="V107:W107"/>
    <mergeCell ref="X107:Y107"/>
    <mergeCell ref="Z107:AA107"/>
    <mergeCell ref="AB107:AC107"/>
    <mergeCell ref="Z108:AA108"/>
    <mergeCell ref="AB108:AC108"/>
    <mergeCell ref="AD107:AE107"/>
    <mergeCell ref="AF107:AG107"/>
    <mergeCell ref="AH107:AI107"/>
    <mergeCell ref="AL69:AM69"/>
    <mergeCell ref="AL70:AM70"/>
    <mergeCell ref="AL71:AM71"/>
    <mergeCell ref="AN69:AO69"/>
    <mergeCell ref="AN70:AO70"/>
    <mergeCell ref="AN71:AO71"/>
    <mergeCell ref="AF72:AG72"/>
    <mergeCell ref="AH72:AI72"/>
    <mergeCell ref="AJ72:AK72"/>
    <mergeCell ref="AL72:AM72"/>
    <mergeCell ref="AN72:AO72"/>
    <mergeCell ref="AF70:AG70"/>
    <mergeCell ref="AF71:AG71"/>
    <mergeCell ref="AF69:AG69"/>
    <mergeCell ref="AH69:AI69"/>
    <mergeCell ref="AH70:AI70"/>
    <mergeCell ref="AH71:AI71"/>
    <mergeCell ref="AJ69:AK69"/>
    <mergeCell ref="AJ70:AK70"/>
    <mergeCell ref="AJ71:AK71"/>
    <mergeCell ref="R97:S97"/>
    <mergeCell ref="T97:U97"/>
    <mergeCell ref="V75:W75"/>
    <mergeCell ref="B77:I77"/>
    <mergeCell ref="R73:S73"/>
    <mergeCell ref="L75:M75"/>
    <mergeCell ref="N75:O75"/>
    <mergeCell ref="P75:Q75"/>
    <mergeCell ref="R75:S75"/>
    <mergeCell ref="T75:U75"/>
    <mergeCell ref="B2:C2"/>
    <mergeCell ref="B3:C3"/>
    <mergeCell ref="B4:C4"/>
    <mergeCell ref="B5:C5"/>
    <mergeCell ref="B6:C6"/>
    <mergeCell ref="B7:C7"/>
    <mergeCell ref="D2:G2"/>
    <mergeCell ref="D3:G3"/>
    <mergeCell ref="D4:G4"/>
    <mergeCell ref="D5:G5"/>
    <mergeCell ref="D6:G6"/>
    <mergeCell ref="D7:G7"/>
    <mergeCell ref="D9:E9"/>
    <mergeCell ref="F11:I11"/>
    <mergeCell ref="B11:C11"/>
    <mergeCell ref="D31:E31"/>
    <mergeCell ref="D35:E35"/>
    <mergeCell ref="L12:M12"/>
    <mergeCell ref="G72:H72"/>
    <mergeCell ref="L72:M72"/>
    <mergeCell ref="N72:O72"/>
    <mergeCell ref="B12:I12"/>
    <mergeCell ref="G70:H70"/>
    <mergeCell ref="L70:M70"/>
    <mergeCell ref="B42:I42"/>
    <mergeCell ref="L69:M69"/>
    <mergeCell ref="N69:O69"/>
    <mergeCell ref="D32:E32"/>
    <mergeCell ref="D33:E33"/>
    <mergeCell ref="D34:E34"/>
    <mergeCell ref="F29:H29"/>
    <mergeCell ref="F30:H30"/>
    <mergeCell ref="F31:H31"/>
    <mergeCell ref="F32:H32"/>
    <mergeCell ref="F33:H33"/>
    <mergeCell ref="F34:H34"/>
    <mergeCell ref="N13:AE13"/>
    <mergeCell ref="B28:I28"/>
    <mergeCell ref="D29:E29"/>
    <mergeCell ref="D30:E30"/>
    <mergeCell ref="V71:W71"/>
    <mergeCell ref="X71:Y71"/>
    <mergeCell ref="AD69:AE69"/>
    <mergeCell ref="T69:U69"/>
    <mergeCell ref="X69:Y69"/>
    <mergeCell ref="Z69:AA69"/>
    <mergeCell ref="AB69:AC69"/>
    <mergeCell ref="T70:U70"/>
    <mergeCell ref="V70:W70"/>
    <mergeCell ref="X70:Y70"/>
    <mergeCell ref="Z70:AA70"/>
    <mergeCell ref="AB70:AC70"/>
    <mergeCell ref="AD70:AE70"/>
    <mergeCell ref="V69:W69"/>
    <mergeCell ref="F35:H35"/>
    <mergeCell ref="F36:H36"/>
    <mergeCell ref="F37:H37"/>
    <mergeCell ref="F38:H38"/>
    <mergeCell ref="AB71:AC71"/>
    <mergeCell ref="AD71:AE71"/>
    <mergeCell ref="AN97:AO97"/>
    <mergeCell ref="AF97:AG97"/>
    <mergeCell ref="AH97:AI97"/>
    <mergeCell ref="V72:W72"/>
    <mergeCell ref="X72:Y72"/>
    <mergeCell ref="Z72:AA72"/>
    <mergeCell ref="AB72:AC72"/>
    <mergeCell ref="AD72:AE72"/>
    <mergeCell ref="AJ75:AK75"/>
    <mergeCell ref="AL75:AM75"/>
    <mergeCell ref="AN75:AO75"/>
    <mergeCell ref="AF75:AG75"/>
    <mergeCell ref="AH75:AI75"/>
    <mergeCell ref="V97:W97"/>
    <mergeCell ref="X97:Y97"/>
    <mergeCell ref="Z97:AA97"/>
    <mergeCell ref="AB75:AC75"/>
    <mergeCell ref="AD75:AE75"/>
    <mergeCell ref="Z75:AA75"/>
    <mergeCell ref="V73:W73"/>
    <mergeCell ref="X73:Y73"/>
    <mergeCell ref="Z73:AA73"/>
    <mergeCell ref="X75:Y75"/>
    <mergeCell ref="AB73:AC73"/>
    <mergeCell ref="D36:E36"/>
    <mergeCell ref="D37:E37"/>
    <mergeCell ref="D38:E38"/>
    <mergeCell ref="AJ97:AK97"/>
    <mergeCell ref="T72:U72"/>
    <mergeCell ref="T71:U71"/>
    <mergeCell ref="AB97:AC97"/>
    <mergeCell ref="AD97:AE97"/>
    <mergeCell ref="AL97:AM97"/>
    <mergeCell ref="P69:Q69"/>
    <mergeCell ref="R69:S69"/>
    <mergeCell ref="G73:H73"/>
    <mergeCell ref="L73:M73"/>
    <mergeCell ref="N73:O73"/>
    <mergeCell ref="P73:Q73"/>
    <mergeCell ref="T73:U73"/>
    <mergeCell ref="AD73:AE73"/>
    <mergeCell ref="R72:S72"/>
    <mergeCell ref="G71:H71"/>
    <mergeCell ref="L71:M71"/>
    <mergeCell ref="N71:O71"/>
    <mergeCell ref="P71:Q71"/>
    <mergeCell ref="R71:S71"/>
    <mergeCell ref="B96:I96"/>
  </mergeCells>
  <hyperlinks>
    <hyperlink ref="G14" r:id="rId1" xr:uid="{00000000-0004-0000-0100-000000000000}"/>
    <hyperlink ref="J100" r:id="rId2" xr:uid="{00000000-0004-0000-0100-000001000000}"/>
    <hyperlink ref="D14" r:id="rId3" location=":~:text=FY%202024%20Awards%20Issued%20*%20October%201%2C,September%2030%2C%202024%20(Executive%20Level%20II):%20$221%2C900." xr:uid="{1571E793-69BA-4FD6-8844-79880485D526}"/>
  </hyperlinks>
  <pageMargins left="0.5" right="0.5" top="0.5" bottom="0.5" header="0.25" footer="0.25"/>
  <pageSetup scale="74" fitToHeight="2" orientation="landscape" r:id="rId4"/>
  <headerFooter alignWithMargins="0">
    <oddHeader xml:space="preserve">&amp;CService Center Template
Rate Analysis
</oddHeader>
    <oddFooter>&amp;L&amp;A&amp;CLouisiana State University Health Sciences Center, New Orleans&amp;R&amp;8&amp;K00-048Template Updated June 2017</oddFooter>
  </headerFooter>
  <rowBreaks count="2" manualBreakCount="2">
    <brk id="66" max="16383" man="1"/>
    <brk id="95" max="16383" man="1"/>
  </rowBreaks>
  <colBreaks count="1" manualBreakCount="1">
    <brk id="9" max="1048575" man="1"/>
  </colBreaks>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Q115"/>
  <sheetViews>
    <sheetView showGridLines="0" zoomScaleNormal="100" workbookViewId="0">
      <selection activeCell="H19" sqref="H19"/>
    </sheetView>
  </sheetViews>
  <sheetFormatPr defaultRowHeight="13.2" x14ac:dyDescent="0.25"/>
  <cols>
    <col min="1" max="1" width="4.109375" customWidth="1"/>
    <col min="2" max="2" width="20.44140625" customWidth="1"/>
    <col min="3" max="3" width="28.5546875" customWidth="1"/>
    <col min="4" max="4" width="15" customWidth="1"/>
    <col min="5" max="5" width="15.44140625" customWidth="1"/>
    <col min="6" max="6" width="14.88671875" customWidth="1"/>
    <col min="7" max="7" width="8.5546875" customWidth="1"/>
    <col min="8" max="8" width="15.88671875" customWidth="1"/>
    <col min="9" max="10" width="16.44140625" customWidth="1"/>
    <col min="11" max="11" width="4.5546875" bestFit="1" customWidth="1"/>
    <col min="12" max="12" width="12.44140625" customWidth="1"/>
    <col min="13" max="13" width="9" customWidth="1"/>
    <col min="14" max="14" width="13" customWidth="1"/>
    <col min="16" max="16" width="12" customWidth="1"/>
    <col min="17" max="17" width="12.44140625" customWidth="1"/>
    <col min="18" max="18" width="12.5546875" customWidth="1"/>
    <col min="19" max="19" width="10.109375" customWidth="1"/>
    <col min="20" max="21" width="11.88671875" customWidth="1"/>
    <col min="22" max="23" width="10.88671875" customWidth="1"/>
    <col min="24" max="24" width="10.5546875" customWidth="1"/>
    <col min="25" max="25" width="10.109375" customWidth="1"/>
    <col min="26" max="26" width="10.44140625" customWidth="1"/>
    <col min="27" max="27" width="10.109375" customWidth="1"/>
    <col min="28" max="28" width="11" customWidth="1"/>
    <col min="29" max="29" width="10.109375" customWidth="1"/>
    <col min="30" max="30" width="12.44140625" customWidth="1"/>
    <col min="31" max="31" width="10.109375" customWidth="1"/>
    <col min="32" max="32" width="12.44140625" customWidth="1"/>
    <col min="33" max="33" width="10.109375" customWidth="1"/>
    <col min="34" max="34" width="11.109375" customWidth="1"/>
    <col min="35" max="35" width="10.109375" customWidth="1"/>
    <col min="36" max="36" width="11" customWidth="1"/>
    <col min="37" max="37" width="10.109375" customWidth="1"/>
    <col min="38" max="38" width="11.5546875" customWidth="1"/>
    <col min="39" max="39" width="10.109375" customWidth="1"/>
    <col min="40" max="40" width="11.5546875" customWidth="1"/>
    <col min="41" max="41" width="10.109375" customWidth="1"/>
    <col min="42" max="42" width="12.44140625" customWidth="1"/>
    <col min="43" max="43" width="11.44140625" bestFit="1" customWidth="1"/>
  </cols>
  <sheetData>
    <row r="1" spans="1:43" x14ac:dyDescent="0.25">
      <c r="A1" s="61"/>
      <c r="P1" s="48" t="s">
        <v>57</v>
      </c>
      <c r="Q1" s="41"/>
    </row>
    <row r="2" spans="1:43" ht="18" customHeight="1" thickBot="1" x14ac:dyDescent="0.3">
      <c r="A2" s="7">
        <v>1</v>
      </c>
      <c r="B2" s="313" t="s">
        <v>67</v>
      </c>
      <c r="C2" s="314"/>
      <c r="D2" s="315" t="s">
        <v>102</v>
      </c>
      <c r="E2" s="315"/>
      <c r="F2" s="315"/>
      <c r="G2" s="315"/>
      <c r="H2" s="1"/>
      <c r="I2" s="1"/>
      <c r="J2" s="1"/>
    </row>
    <row r="3" spans="1:43" ht="18" customHeight="1" thickBot="1" x14ac:dyDescent="0.3">
      <c r="A3" s="7"/>
      <c r="B3" s="309" t="s">
        <v>47</v>
      </c>
      <c r="C3" s="310"/>
      <c r="D3" s="315" t="s">
        <v>103</v>
      </c>
      <c r="E3" s="315"/>
      <c r="F3" s="315"/>
      <c r="G3" s="315"/>
      <c r="H3" s="1"/>
      <c r="I3" s="1"/>
      <c r="J3" s="1"/>
    </row>
    <row r="4" spans="1:43" ht="19.5" customHeight="1" thickBot="1" x14ac:dyDescent="0.3">
      <c r="A4" s="7"/>
      <c r="B4" s="309" t="s">
        <v>48</v>
      </c>
      <c r="C4" s="310"/>
      <c r="D4" s="311">
        <v>1985000</v>
      </c>
      <c r="E4" s="311"/>
      <c r="F4" s="311"/>
      <c r="G4" s="311"/>
      <c r="H4" s="1"/>
      <c r="I4" s="1"/>
      <c r="J4" s="1"/>
    </row>
    <row r="5" spans="1:43" ht="18" customHeight="1" thickBot="1" x14ac:dyDescent="0.3">
      <c r="A5" s="7"/>
      <c r="B5" s="309" t="s">
        <v>68</v>
      </c>
      <c r="C5" s="310"/>
      <c r="D5" s="311" t="s">
        <v>99</v>
      </c>
      <c r="E5" s="311"/>
      <c r="F5" s="311"/>
      <c r="G5" s="311"/>
      <c r="H5" s="1"/>
      <c r="I5" s="1"/>
      <c r="J5" s="1"/>
    </row>
    <row r="6" spans="1:43" ht="18" customHeight="1" thickBot="1" x14ac:dyDescent="0.3">
      <c r="A6" s="7"/>
      <c r="B6" s="309" t="s">
        <v>69</v>
      </c>
      <c r="C6" s="310"/>
      <c r="D6" s="311" t="s">
        <v>100</v>
      </c>
      <c r="E6" s="311"/>
      <c r="F6" s="311"/>
      <c r="G6" s="311"/>
      <c r="H6" s="1"/>
      <c r="I6" s="1"/>
      <c r="J6" s="1"/>
    </row>
    <row r="7" spans="1:43" ht="18" customHeight="1" thickBot="1" x14ac:dyDescent="0.3">
      <c r="A7" s="7"/>
      <c r="B7" s="309" t="s">
        <v>49</v>
      </c>
      <c r="C7" s="310"/>
      <c r="D7" s="312"/>
      <c r="E7" s="312"/>
      <c r="F7" s="312"/>
      <c r="G7" s="312"/>
      <c r="H7" s="1"/>
      <c r="I7" s="1"/>
      <c r="J7" s="1"/>
    </row>
    <row r="8" spans="1:43" x14ac:dyDescent="0.25">
      <c r="A8" s="7"/>
      <c r="B8" s="1"/>
      <c r="C8" s="1"/>
      <c r="D8" s="1"/>
      <c r="E8" s="1"/>
      <c r="F8" s="1"/>
      <c r="G8" s="1"/>
      <c r="H8" s="1"/>
      <c r="I8" s="1"/>
      <c r="J8" s="1"/>
    </row>
    <row r="9" spans="1:43" ht="13.8" thickBot="1" x14ac:dyDescent="0.3">
      <c r="A9" s="7">
        <v>2</v>
      </c>
      <c r="B9" s="7" t="s">
        <v>46</v>
      </c>
      <c r="C9" s="77" t="s">
        <v>87</v>
      </c>
      <c r="D9" s="315" t="s">
        <v>88</v>
      </c>
      <c r="E9" s="315"/>
      <c r="F9" s="75"/>
      <c r="G9" s="2"/>
      <c r="H9" s="2"/>
      <c r="I9" s="1"/>
      <c r="J9" s="1"/>
    </row>
    <row r="10" spans="1:43" x14ac:dyDescent="0.25">
      <c r="A10" s="7"/>
      <c r="B10" s="1"/>
      <c r="C10" s="1"/>
      <c r="D10" s="1"/>
      <c r="E10" s="1"/>
      <c r="F10" s="1"/>
      <c r="G10" s="1"/>
      <c r="H10" s="1"/>
      <c r="I10" s="1"/>
      <c r="J10" s="1"/>
    </row>
    <row r="11" spans="1:43" x14ac:dyDescent="0.25">
      <c r="A11" s="7">
        <v>3</v>
      </c>
      <c r="B11" s="294" t="s">
        <v>6</v>
      </c>
      <c r="C11" s="294"/>
      <c r="D11" s="1"/>
      <c r="E11" s="1"/>
      <c r="F11" s="316" t="s">
        <v>70</v>
      </c>
      <c r="G11" s="316"/>
      <c r="H11" s="316"/>
      <c r="I11" s="316"/>
      <c r="J11" s="7"/>
    </row>
    <row r="12" spans="1:43" ht="14.25" customHeight="1" x14ac:dyDescent="0.25">
      <c r="A12" s="7"/>
      <c r="B12" s="307" t="s">
        <v>12</v>
      </c>
      <c r="C12" s="307"/>
      <c r="D12" s="307"/>
      <c r="E12" s="307"/>
      <c r="F12" s="307"/>
      <c r="G12" s="307"/>
      <c r="H12" s="307"/>
      <c r="I12" s="307"/>
      <c r="J12" s="15"/>
    </row>
    <row r="13" spans="1:43" ht="11.25" customHeight="1" x14ac:dyDescent="0.25">
      <c r="A13" s="7"/>
      <c r="B13" s="4"/>
      <c r="C13" s="4"/>
      <c r="D13" s="4"/>
      <c r="E13" s="4"/>
      <c r="F13" s="4"/>
      <c r="G13" s="4"/>
      <c r="H13" s="4"/>
      <c r="I13" s="4"/>
      <c r="J13" s="4"/>
      <c r="L13" s="3"/>
      <c r="M13" s="3"/>
      <c r="N13" s="308" t="s">
        <v>26</v>
      </c>
      <c r="O13" s="308"/>
      <c r="P13" s="308"/>
      <c r="Q13" s="308"/>
      <c r="R13" s="308"/>
      <c r="S13" s="308"/>
      <c r="T13" s="308"/>
      <c r="U13" s="308"/>
      <c r="V13" s="308"/>
      <c r="W13" s="308"/>
      <c r="X13" s="308"/>
      <c r="Y13" s="308"/>
      <c r="Z13" s="308"/>
      <c r="AA13" s="308"/>
      <c r="AB13" s="308"/>
      <c r="AC13" s="308"/>
      <c r="AD13" s="308"/>
      <c r="AE13" s="308"/>
      <c r="AF13" s="73"/>
      <c r="AG13" s="73"/>
      <c r="AH13" s="73"/>
      <c r="AI13" s="73"/>
      <c r="AJ13" s="73"/>
      <c r="AK13" s="73"/>
      <c r="AL13" s="73"/>
      <c r="AM13" s="73"/>
      <c r="AN13" s="73"/>
      <c r="AO13" s="73"/>
      <c r="AP13" s="3"/>
    </row>
    <row r="14" spans="1:43" ht="27.75" customHeight="1" x14ac:dyDescent="0.25">
      <c r="A14" s="7"/>
      <c r="B14" s="1"/>
      <c r="C14" s="12" t="s">
        <v>0</v>
      </c>
      <c r="D14" s="12" t="s">
        <v>7</v>
      </c>
      <c r="E14" s="14" t="s">
        <v>8</v>
      </c>
      <c r="F14" s="14" t="s">
        <v>9</v>
      </c>
      <c r="G14" s="14" t="s">
        <v>10</v>
      </c>
      <c r="H14" s="14" t="s">
        <v>1</v>
      </c>
      <c r="I14" s="72" t="s">
        <v>2</v>
      </c>
      <c r="J14" s="7"/>
      <c r="L14" s="23" t="s">
        <v>22</v>
      </c>
      <c r="M14" s="24" t="s">
        <v>28</v>
      </c>
      <c r="N14" s="23" t="s">
        <v>23</v>
      </c>
      <c r="O14" s="24" t="s">
        <v>28</v>
      </c>
      <c r="P14" s="23" t="s">
        <v>24</v>
      </c>
      <c r="Q14" s="24" t="s">
        <v>28</v>
      </c>
      <c r="R14" s="23" t="s">
        <v>29</v>
      </c>
      <c r="S14" s="24" t="s">
        <v>28</v>
      </c>
      <c r="T14" s="23" t="s">
        <v>30</v>
      </c>
      <c r="U14" s="24" t="s">
        <v>28</v>
      </c>
      <c r="V14" s="23" t="s">
        <v>31</v>
      </c>
      <c r="W14" s="24" t="s">
        <v>28</v>
      </c>
      <c r="X14" s="23" t="s">
        <v>32</v>
      </c>
      <c r="Y14" s="24" t="s">
        <v>28</v>
      </c>
      <c r="Z14" s="23" t="s">
        <v>33</v>
      </c>
      <c r="AA14" s="24" t="s">
        <v>28</v>
      </c>
      <c r="AB14" s="23" t="s">
        <v>34</v>
      </c>
      <c r="AC14" s="24" t="s">
        <v>28</v>
      </c>
      <c r="AD14" s="23" t="s">
        <v>35</v>
      </c>
      <c r="AE14" s="24" t="s">
        <v>28</v>
      </c>
      <c r="AF14" s="23" t="s">
        <v>83</v>
      </c>
      <c r="AG14" s="24" t="s">
        <v>28</v>
      </c>
      <c r="AH14" s="23" t="s">
        <v>82</v>
      </c>
      <c r="AI14" s="24" t="s">
        <v>28</v>
      </c>
      <c r="AJ14" s="23" t="s">
        <v>85</v>
      </c>
      <c r="AK14" s="24" t="s">
        <v>28</v>
      </c>
      <c r="AL14" s="23" t="s">
        <v>86</v>
      </c>
      <c r="AM14" s="24" t="s">
        <v>28</v>
      </c>
      <c r="AN14" s="23" t="s">
        <v>84</v>
      </c>
      <c r="AO14" s="24" t="s">
        <v>28</v>
      </c>
      <c r="AP14" s="14" t="s">
        <v>27</v>
      </c>
    </row>
    <row r="15" spans="1:43" x14ac:dyDescent="0.25">
      <c r="A15" s="7"/>
      <c r="B15" s="7"/>
      <c r="C15" s="59" t="s">
        <v>101</v>
      </c>
      <c r="D15" s="54">
        <v>100000</v>
      </c>
      <c r="E15" s="55">
        <v>0.2</v>
      </c>
      <c r="F15" s="56">
        <f>D15*E15</f>
        <v>20000</v>
      </c>
      <c r="G15" s="18">
        <v>0.41</v>
      </c>
      <c r="H15" s="36">
        <f>G15*F15</f>
        <v>8200</v>
      </c>
      <c r="I15" s="38">
        <f>H15+F15</f>
        <v>28200</v>
      </c>
      <c r="J15" s="87"/>
      <c r="L15" s="21">
        <f>M15*$I$15</f>
        <v>7050</v>
      </c>
      <c r="M15" s="57">
        <v>0.25</v>
      </c>
      <c r="N15" s="21">
        <f>O15*$I$15</f>
        <v>21150</v>
      </c>
      <c r="O15" s="57">
        <v>0.75</v>
      </c>
      <c r="P15" s="21">
        <f>Q15*$I$15</f>
        <v>0</v>
      </c>
      <c r="Q15" s="57"/>
      <c r="R15" s="21">
        <f>S15*$I$15</f>
        <v>0</v>
      </c>
      <c r="S15" s="57"/>
      <c r="T15" s="21">
        <f>U15*$I$15</f>
        <v>0</v>
      </c>
      <c r="U15" s="57"/>
      <c r="V15" s="21">
        <f>W15*$I$15</f>
        <v>0</v>
      </c>
      <c r="W15" s="57"/>
      <c r="X15" s="21">
        <f>Y15*$I$15</f>
        <v>0</v>
      </c>
      <c r="Y15" s="57"/>
      <c r="Z15" s="21">
        <f>AA15*$I$15</f>
        <v>0</v>
      </c>
      <c r="AA15" s="57"/>
      <c r="AB15" s="21">
        <f>AC15*$I$15</f>
        <v>0</v>
      </c>
      <c r="AC15" s="57"/>
      <c r="AD15" s="21">
        <f>AE15*$I$15</f>
        <v>0</v>
      </c>
      <c r="AE15" s="57"/>
      <c r="AF15" s="21">
        <f>AG15*$I$15</f>
        <v>0</v>
      </c>
      <c r="AG15" s="57"/>
      <c r="AH15" s="21">
        <f>AI15*$I$15</f>
        <v>0</v>
      </c>
      <c r="AI15" s="57"/>
      <c r="AJ15" s="21">
        <f>AK15*$I$15</f>
        <v>0</v>
      </c>
      <c r="AK15" s="57"/>
      <c r="AL15" s="21">
        <f>AM15*$I$15</f>
        <v>0</v>
      </c>
      <c r="AM15" s="57"/>
      <c r="AN15" s="21">
        <f>AO15*$I$15</f>
        <v>0</v>
      </c>
      <c r="AO15" s="57"/>
      <c r="AP15" s="66" t="str">
        <f>IF(M15+O15+Q15+S15+U15+W15+Y15+AA15+AC15+AE15+AG15+AI15+AK15+AM15+AO15=100%,"OK","WRONG")</f>
        <v>OK</v>
      </c>
      <c r="AQ15" s="26"/>
    </row>
    <row r="16" spans="1:43" x14ac:dyDescent="0.25">
      <c r="A16" s="7"/>
      <c r="B16" s="7"/>
      <c r="C16" s="59"/>
      <c r="D16" s="54"/>
      <c r="E16" s="55"/>
      <c r="F16" s="56">
        <f>D16*E16</f>
        <v>0</v>
      </c>
      <c r="G16" s="18">
        <v>0.41</v>
      </c>
      <c r="H16" s="36">
        <f t="shared" ref="H16:H20" si="0">G16*F16</f>
        <v>0</v>
      </c>
      <c r="I16" s="45">
        <f>H16+F16</f>
        <v>0</v>
      </c>
      <c r="J16" s="88"/>
      <c r="L16" s="21">
        <f>M16*$I$16</f>
        <v>0</v>
      </c>
      <c r="M16" s="57"/>
      <c r="N16" s="21">
        <f>O16*$I$16</f>
        <v>0</v>
      </c>
      <c r="O16" s="57"/>
      <c r="P16" s="21">
        <f>Q16*$I$16</f>
        <v>0</v>
      </c>
      <c r="Q16" s="57"/>
      <c r="R16" s="21">
        <f>S16*$I$16</f>
        <v>0</v>
      </c>
      <c r="S16" s="57"/>
      <c r="T16" s="21">
        <f>U16*$I$16</f>
        <v>0</v>
      </c>
      <c r="U16" s="57"/>
      <c r="V16" s="21">
        <f>W16*$I$16</f>
        <v>0</v>
      </c>
      <c r="W16" s="57"/>
      <c r="X16" s="21">
        <f>Y16*$I$16</f>
        <v>0</v>
      </c>
      <c r="Y16" s="57"/>
      <c r="Z16" s="21">
        <f>AA16*$I$16</f>
        <v>0</v>
      </c>
      <c r="AA16" s="57"/>
      <c r="AB16" s="21">
        <f>AC16*$I$16</f>
        <v>0</v>
      </c>
      <c r="AC16" s="57"/>
      <c r="AD16" s="21">
        <f>AE16*$I$16</f>
        <v>0</v>
      </c>
      <c r="AE16" s="57"/>
      <c r="AF16" s="21">
        <f>AG16*$I$16</f>
        <v>0</v>
      </c>
      <c r="AG16" s="57"/>
      <c r="AH16" s="21">
        <f>AI16*$I$16</f>
        <v>0</v>
      </c>
      <c r="AI16" s="57"/>
      <c r="AJ16" s="21">
        <f>AK16*$I$16</f>
        <v>0</v>
      </c>
      <c r="AK16" s="57"/>
      <c r="AL16" s="21">
        <f>AM16*$I$16</f>
        <v>0</v>
      </c>
      <c r="AM16" s="57"/>
      <c r="AN16" s="21">
        <f>AO16*$I$16</f>
        <v>0</v>
      </c>
      <c r="AO16" s="57"/>
      <c r="AP16" s="66" t="str">
        <f t="shared" ref="AP16:AP20" si="1">IF(M16+O16+Q16+S16+U16+W16+Y16+AA16+AC16+AE16+AG16+AI16+AK16+AM16+AO16=100%,"OK","WRONG")</f>
        <v>WRONG</v>
      </c>
      <c r="AQ16" s="26"/>
    </row>
    <row r="17" spans="1:43" x14ac:dyDescent="0.25">
      <c r="A17" s="7"/>
      <c r="B17" s="7"/>
      <c r="C17" s="59"/>
      <c r="D17" s="54"/>
      <c r="E17" s="55"/>
      <c r="F17" s="56">
        <f t="shared" ref="F17:F20" si="2">D17*E17</f>
        <v>0</v>
      </c>
      <c r="G17" s="18">
        <v>0.41</v>
      </c>
      <c r="H17" s="36">
        <f t="shared" si="0"/>
        <v>0</v>
      </c>
      <c r="I17" s="45">
        <f t="shared" ref="I17:I20" si="3">H17+F17</f>
        <v>0</v>
      </c>
      <c r="J17" s="88"/>
      <c r="L17" s="21">
        <f>M17*$I$17</f>
        <v>0</v>
      </c>
      <c r="M17" s="57"/>
      <c r="N17" s="21">
        <f>O17*$I$17</f>
        <v>0</v>
      </c>
      <c r="O17" s="57"/>
      <c r="P17" s="21">
        <f>Q17*$I$17</f>
        <v>0</v>
      </c>
      <c r="Q17" s="57"/>
      <c r="R17" s="21">
        <f>S17*$I$17</f>
        <v>0</v>
      </c>
      <c r="S17" s="57"/>
      <c r="T17" s="21">
        <f>U17*$I$17</f>
        <v>0</v>
      </c>
      <c r="U17" s="57"/>
      <c r="V17" s="21">
        <f>W17*$I$17</f>
        <v>0</v>
      </c>
      <c r="W17" s="57"/>
      <c r="X17" s="21">
        <f>Y17*$I$17</f>
        <v>0</v>
      </c>
      <c r="Y17" s="57"/>
      <c r="Z17" s="21">
        <f>AA17*$I$17</f>
        <v>0</v>
      </c>
      <c r="AA17" s="57"/>
      <c r="AB17" s="21">
        <f>AC17*$I$17</f>
        <v>0</v>
      </c>
      <c r="AC17" s="57"/>
      <c r="AD17" s="21">
        <f>AE17*$I$17</f>
        <v>0</v>
      </c>
      <c r="AE17" s="57"/>
      <c r="AF17" s="21">
        <f>AG17*$I$17</f>
        <v>0</v>
      </c>
      <c r="AG17" s="57"/>
      <c r="AH17" s="21">
        <f>AI17*$I$17</f>
        <v>0</v>
      </c>
      <c r="AI17" s="57"/>
      <c r="AJ17" s="21">
        <f>AK17*$I$17</f>
        <v>0</v>
      </c>
      <c r="AK17" s="57"/>
      <c r="AL17" s="21">
        <f>AM17*$I$17</f>
        <v>0</v>
      </c>
      <c r="AM17" s="57"/>
      <c r="AN17" s="21">
        <f>AO17*$I$17</f>
        <v>0</v>
      </c>
      <c r="AO17" s="57"/>
      <c r="AP17" s="66" t="str">
        <f t="shared" si="1"/>
        <v>WRONG</v>
      </c>
      <c r="AQ17" s="26"/>
    </row>
    <row r="18" spans="1:43" x14ac:dyDescent="0.25">
      <c r="A18" s="7"/>
      <c r="B18" s="7"/>
      <c r="C18" s="59"/>
      <c r="D18" s="54"/>
      <c r="E18" s="55"/>
      <c r="F18" s="56">
        <f t="shared" si="2"/>
        <v>0</v>
      </c>
      <c r="G18" s="18">
        <v>0.41</v>
      </c>
      <c r="H18" s="36">
        <f t="shared" si="0"/>
        <v>0</v>
      </c>
      <c r="I18" s="45">
        <f t="shared" si="3"/>
        <v>0</v>
      </c>
      <c r="J18" s="88"/>
      <c r="L18" s="21">
        <f>M18*$I$18</f>
        <v>0</v>
      </c>
      <c r="M18" s="57"/>
      <c r="N18" s="21">
        <f>O18*$I$18</f>
        <v>0</v>
      </c>
      <c r="O18" s="57"/>
      <c r="P18" s="21">
        <f>Q18*$I$18</f>
        <v>0</v>
      </c>
      <c r="Q18" s="57"/>
      <c r="R18" s="21">
        <f>S18*$I$18</f>
        <v>0</v>
      </c>
      <c r="S18" s="57"/>
      <c r="T18" s="21">
        <f>U18*$I$18</f>
        <v>0</v>
      </c>
      <c r="U18" s="57"/>
      <c r="V18" s="21">
        <f>W18*$I$18</f>
        <v>0</v>
      </c>
      <c r="W18" s="57"/>
      <c r="X18" s="21">
        <f>Y18*$I$18</f>
        <v>0</v>
      </c>
      <c r="Y18" s="57"/>
      <c r="Z18" s="21">
        <f>AA18*$I$18</f>
        <v>0</v>
      </c>
      <c r="AA18" s="57"/>
      <c r="AB18" s="21">
        <f>AC18*$I$18</f>
        <v>0</v>
      </c>
      <c r="AC18" s="57"/>
      <c r="AD18" s="21">
        <f>AE18*$I$18</f>
        <v>0</v>
      </c>
      <c r="AE18" s="57"/>
      <c r="AF18" s="21">
        <f>AG18*$I$18</f>
        <v>0</v>
      </c>
      <c r="AG18" s="57"/>
      <c r="AH18" s="21">
        <f>AI18*$I$18</f>
        <v>0</v>
      </c>
      <c r="AI18" s="57"/>
      <c r="AJ18" s="21">
        <f>AK18*$I$18</f>
        <v>0</v>
      </c>
      <c r="AK18" s="57"/>
      <c r="AL18" s="21">
        <f>AM18*$I$18</f>
        <v>0</v>
      </c>
      <c r="AM18" s="57"/>
      <c r="AN18" s="21">
        <f>AO18*$I$18</f>
        <v>0</v>
      </c>
      <c r="AO18" s="57"/>
      <c r="AP18" s="66" t="str">
        <f t="shared" si="1"/>
        <v>WRONG</v>
      </c>
      <c r="AQ18" s="26"/>
    </row>
    <row r="19" spans="1:43" x14ac:dyDescent="0.25">
      <c r="A19" s="7"/>
      <c r="B19" s="7"/>
      <c r="C19" s="53"/>
      <c r="D19" s="54"/>
      <c r="E19" s="55"/>
      <c r="F19" s="56">
        <f t="shared" si="2"/>
        <v>0</v>
      </c>
      <c r="G19" s="18">
        <v>0.41</v>
      </c>
      <c r="H19" s="36">
        <f t="shared" si="0"/>
        <v>0</v>
      </c>
      <c r="I19" s="45">
        <f t="shared" si="3"/>
        <v>0</v>
      </c>
      <c r="J19" s="88"/>
      <c r="L19" s="21">
        <f>M19*$I$19</f>
        <v>0</v>
      </c>
      <c r="M19" s="57"/>
      <c r="N19" s="21">
        <f>O19*$I$19</f>
        <v>0</v>
      </c>
      <c r="O19" s="57"/>
      <c r="P19" s="21">
        <f>Q19*$I$19</f>
        <v>0</v>
      </c>
      <c r="Q19" s="57"/>
      <c r="R19" s="21">
        <f>S19*$I$19</f>
        <v>0</v>
      </c>
      <c r="S19" s="57"/>
      <c r="T19" s="21">
        <f>U19*$I$19</f>
        <v>0</v>
      </c>
      <c r="U19" s="57"/>
      <c r="V19" s="21">
        <f>W19*$I$19</f>
        <v>0</v>
      </c>
      <c r="W19" s="57"/>
      <c r="X19" s="21">
        <f>Y19*$I$19</f>
        <v>0</v>
      </c>
      <c r="Y19" s="57"/>
      <c r="Z19" s="21">
        <f>AA19*$I$19</f>
        <v>0</v>
      </c>
      <c r="AA19" s="57"/>
      <c r="AB19" s="21">
        <f>AC19*$I$19</f>
        <v>0</v>
      </c>
      <c r="AC19" s="57"/>
      <c r="AD19" s="21">
        <f>AE19*$I$19</f>
        <v>0</v>
      </c>
      <c r="AE19" s="57"/>
      <c r="AF19" s="21">
        <f t="shared" ref="AF19:AF20" si="4">AG19*$I$15</f>
        <v>0</v>
      </c>
      <c r="AG19" s="57"/>
      <c r="AH19" s="21">
        <f t="shared" ref="AH19:AH20" si="5">AI19*$I$15</f>
        <v>0</v>
      </c>
      <c r="AI19" s="57"/>
      <c r="AJ19" s="21">
        <f t="shared" ref="AJ19:AJ20" si="6">AK19*$I$15</f>
        <v>0</v>
      </c>
      <c r="AK19" s="57"/>
      <c r="AL19" s="21">
        <f t="shared" ref="AL19:AL20" si="7">AM19*$I$15</f>
        <v>0</v>
      </c>
      <c r="AM19" s="57"/>
      <c r="AN19" s="21">
        <f t="shared" ref="AN19:AN20" si="8">AO19*$I$15</f>
        <v>0</v>
      </c>
      <c r="AO19" s="57"/>
      <c r="AP19" s="66" t="str">
        <f t="shared" si="1"/>
        <v>WRONG</v>
      </c>
    </row>
    <row r="20" spans="1:43" x14ac:dyDescent="0.25">
      <c r="A20" s="7"/>
      <c r="B20" s="7"/>
      <c r="C20" s="53"/>
      <c r="D20" s="54"/>
      <c r="E20" s="55"/>
      <c r="F20" s="56">
        <f t="shared" si="2"/>
        <v>0</v>
      </c>
      <c r="G20" s="18">
        <v>0.41</v>
      </c>
      <c r="H20" s="36">
        <f t="shared" si="0"/>
        <v>0</v>
      </c>
      <c r="I20" s="45">
        <f t="shared" si="3"/>
        <v>0</v>
      </c>
      <c r="J20" s="88"/>
      <c r="L20" s="21">
        <f>M20*$I$20</f>
        <v>0</v>
      </c>
      <c r="M20" s="57"/>
      <c r="N20" s="21">
        <f>O20*$I$20</f>
        <v>0</v>
      </c>
      <c r="O20" s="57"/>
      <c r="P20" s="21">
        <f>Q20*$I$20</f>
        <v>0</v>
      </c>
      <c r="Q20" s="57"/>
      <c r="R20" s="21">
        <f>S20*$I$20</f>
        <v>0</v>
      </c>
      <c r="S20" s="57"/>
      <c r="T20" s="21">
        <f>U20*$I$20</f>
        <v>0</v>
      </c>
      <c r="U20" s="57"/>
      <c r="V20" s="21">
        <f>W20*$I$20</f>
        <v>0</v>
      </c>
      <c r="W20" s="57"/>
      <c r="X20" s="21">
        <f>Y20*$I$20</f>
        <v>0</v>
      </c>
      <c r="Y20" s="57"/>
      <c r="Z20" s="21">
        <f>AA20*$I$20</f>
        <v>0</v>
      </c>
      <c r="AA20" s="57"/>
      <c r="AB20" s="21">
        <f>AC20*$I$20</f>
        <v>0</v>
      </c>
      <c r="AC20" s="57"/>
      <c r="AD20" s="21">
        <f>AE20*$I$20</f>
        <v>0</v>
      </c>
      <c r="AE20" s="57"/>
      <c r="AF20" s="21">
        <f t="shared" si="4"/>
        <v>0</v>
      </c>
      <c r="AG20" s="57"/>
      <c r="AH20" s="21">
        <f t="shared" si="5"/>
        <v>0</v>
      </c>
      <c r="AI20" s="57"/>
      <c r="AJ20" s="21">
        <f t="shared" si="6"/>
        <v>0</v>
      </c>
      <c r="AK20" s="57"/>
      <c r="AL20" s="21">
        <f t="shared" si="7"/>
        <v>0</v>
      </c>
      <c r="AM20" s="57"/>
      <c r="AN20" s="21">
        <f t="shared" si="8"/>
        <v>0</v>
      </c>
      <c r="AO20" s="57"/>
      <c r="AP20" s="66" t="str">
        <f t="shared" si="1"/>
        <v>WRONG</v>
      </c>
    </row>
    <row r="21" spans="1:43" x14ac:dyDescent="0.25">
      <c r="A21" s="7"/>
      <c r="B21" s="7"/>
      <c r="C21" s="17"/>
      <c r="D21" s="17"/>
      <c r="E21" s="32"/>
      <c r="F21" s="33"/>
      <c r="G21" s="32"/>
      <c r="H21" s="33"/>
      <c r="I21" s="28"/>
      <c r="J21" s="6"/>
      <c r="L21" s="34"/>
      <c r="M21" s="35"/>
      <c r="N21" s="34"/>
      <c r="O21" s="35"/>
      <c r="P21" s="34"/>
      <c r="Q21" s="35"/>
      <c r="R21" s="34"/>
      <c r="S21" s="35"/>
      <c r="T21" s="34"/>
      <c r="U21" s="35"/>
      <c r="V21" s="34"/>
      <c r="W21" s="35"/>
      <c r="X21" s="34"/>
      <c r="Y21" s="35"/>
      <c r="Z21" s="34"/>
      <c r="AA21" s="35"/>
      <c r="AB21" s="34"/>
      <c r="AC21" s="35"/>
      <c r="AD21" s="34"/>
      <c r="AE21" s="27"/>
      <c r="AF21" s="27"/>
      <c r="AG21" s="27"/>
      <c r="AH21" s="27"/>
      <c r="AI21" s="27"/>
      <c r="AJ21" s="27"/>
      <c r="AK21" s="27"/>
      <c r="AL21" s="27"/>
      <c r="AM21" s="27"/>
      <c r="AN21" s="27"/>
      <c r="AO21" s="27"/>
    </row>
    <row r="22" spans="1:43" ht="12.75" customHeight="1" x14ac:dyDescent="0.25">
      <c r="A22" s="7"/>
      <c r="B22" s="1"/>
      <c r="C22" s="1"/>
      <c r="D22" s="1"/>
      <c r="E22" s="1"/>
      <c r="F22" s="1"/>
      <c r="G22" s="12" t="s">
        <v>11</v>
      </c>
      <c r="H22" s="12"/>
      <c r="I22" s="29">
        <f>+SUM(I15:I20)</f>
        <v>28200</v>
      </c>
      <c r="J22" s="22"/>
      <c r="L22" s="30">
        <f>SUM(L15:L20)</f>
        <v>7050</v>
      </c>
      <c r="M22" s="3"/>
      <c r="N22" s="30">
        <f>SUM(N15:N20)</f>
        <v>21150</v>
      </c>
      <c r="O22" s="3"/>
      <c r="P22" s="30">
        <f>SUM(P15:P20)</f>
        <v>0</v>
      </c>
      <c r="Q22" s="3"/>
      <c r="R22" s="30">
        <f>SUM(R15:R20)</f>
        <v>0</v>
      </c>
      <c r="S22" s="3"/>
      <c r="T22" s="30">
        <f>SUM(T15:T20)</f>
        <v>0</v>
      </c>
      <c r="U22" s="3"/>
      <c r="V22" s="30">
        <f>SUM(V15:V20)</f>
        <v>0</v>
      </c>
      <c r="W22" s="3"/>
      <c r="X22" s="30">
        <f>SUM(X15:X20)</f>
        <v>0</v>
      </c>
      <c r="Y22" s="3"/>
      <c r="Z22" s="30">
        <f>SUM(Z15:Z20)</f>
        <v>0</v>
      </c>
      <c r="AA22" s="3"/>
      <c r="AB22" s="30">
        <f>SUM(AB15:AB20)</f>
        <v>0</v>
      </c>
      <c r="AC22" s="3"/>
      <c r="AD22" s="30">
        <f>SUM(AD15:AD20)</f>
        <v>0</v>
      </c>
      <c r="AE22" s="62"/>
      <c r="AF22" s="30">
        <f>SUM(AF15:AF20)</f>
        <v>0</v>
      </c>
      <c r="AG22" s="62"/>
      <c r="AH22" s="30">
        <f>SUM(AH15:AH20)</f>
        <v>0</v>
      </c>
      <c r="AI22" s="62"/>
      <c r="AJ22" s="30">
        <f>SUM(AJ15:AJ20)</f>
        <v>0</v>
      </c>
      <c r="AK22" s="62"/>
      <c r="AL22" s="30">
        <f>SUM(AL15:AL20)</f>
        <v>0</v>
      </c>
      <c r="AM22" s="62"/>
      <c r="AN22" s="30">
        <f>SUM(AN15:AN20)</f>
        <v>0</v>
      </c>
      <c r="AO22" s="62"/>
      <c r="AP22" s="65">
        <f>SUM(L22:AO22)</f>
        <v>28200</v>
      </c>
    </row>
    <row r="23" spans="1:43" ht="12.75" customHeight="1" x14ac:dyDescent="0.25">
      <c r="A23" s="7"/>
      <c r="B23" s="1"/>
      <c r="C23" s="1"/>
      <c r="D23" s="1"/>
      <c r="E23" s="1"/>
      <c r="F23" s="1"/>
      <c r="G23" s="1"/>
      <c r="H23" s="1"/>
      <c r="I23" s="22"/>
      <c r="J23" s="22"/>
    </row>
    <row r="24" spans="1:43" ht="12.75" customHeight="1" x14ac:dyDescent="0.25">
      <c r="A24" s="7"/>
      <c r="B24" s="228" t="s">
        <v>13</v>
      </c>
      <c r="C24" s="228"/>
      <c r="D24" s="228"/>
      <c r="E24" s="228"/>
      <c r="F24" s="228"/>
      <c r="G24" s="228"/>
      <c r="H24" s="228"/>
      <c r="I24" s="228"/>
      <c r="J24" s="16"/>
    </row>
    <row r="25" spans="1:43" ht="27.6" customHeight="1" x14ac:dyDescent="0.25">
      <c r="A25" s="7"/>
      <c r="B25" s="4"/>
      <c r="C25" s="72" t="s">
        <v>14</v>
      </c>
      <c r="D25" s="300" t="s">
        <v>18</v>
      </c>
      <c r="E25" s="300"/>
      <c r="F25" s="8"/>
      <c r="G25" s="8"/>
      <c r="H25" s="8"/>
      <c r="I25" s="72" t="s">
        <v>2</v>
      </c>
      <c r="J25" s="7"/>
      <c r="L25" s="23" t="s">
        <v>22</v>
      </c>
      <c r="M25" s="24" t="s">
        <v>38</v>
      </c>
      <c r="N25" s="23" t="s">
        <v>23</v>
      </c>
      <c r="O25" s="24" t="s">
        <v>38</v>
      </c>
      <c r="P25" s="23" t="s">
        <v>24</v>
      </c>
      <c r="Q25" s="24" t="s">
        <v>38</v>
      </c>
      <c r="R25" s="23" t="s">
        <v>29</v>
      </c>
      <c r="S25" s="24" t="s">
        <v>38</v>
      </c>
      <c r="T25" s="23" t="s">
        <v>30</v>
      </c>
      <c r="U25" s="24" t="s">
        <v>38</v>
      </c>
      <c r="V25" s="23" t="s">
        <v>31</v>
      </c>
      <c r="W25" s="24" t="s">
        <v>38</v>
      </c>
      <c r="X25" s="23" t="s">
        <v>32</v>
      </c>
      <c r="Y25" s="24" t="s">
        <v>38</v>
      </c>
      <c r="Z25" s="23" t="s">
        <v>33</v>
      </c>
      <c r="AA25" s="24" t="s">
        <v>38</v>
      </c>
      <c r="AB25" s="23" t="s">
        <v>34</v>
      </c>
      <c r="AC25" s="24" t="s">
        <v>38</v>
      </c>
      <c r="AD25" s="23" t="s">
        <v>35</v>
      </c>
      <c r="AE25" s="24" t="s">
        <v>38</v>
      </c>
      <c r="AF25" s="23" t="s">
        <v>83</v>
      </c>
      <c r="AG25" s="24" t="s">
        <v>28</v>
      </c>
      <c r="AH25" s="23" t="s">
        <v>82</v>
      </c>
      <c r="AI25" s="24" t="s">
        <v>28</v>
      </c>
      <c r="AJ25" s="23" t="s">
        <v>85</v>
      </c>
      <c r="AK25" s="24" t="s">
        <v>28</v>
      </c>
      <c r="AL25" s="23" t="s">
        <v>86</v>
      </c>
      <c r="AM25" s="24" t="s">
        <v>28</v>
      </c>
      <c r="AN25" s="23" t="s">
        <v>84</v>
      </c>
      <c r="AO25" s="24" t="s">
        <v>28</v>
      </c>
      <c r="AP25" s="14" t="s">
        <v>27</v>
      </c>
    </row>
    <row r="26" spans="1:43" x14ac:dyDescent="0.25">
      <c r="A26" s="7"/>
      <c r="B26" s="7"/>
      <c r="C26" s="59" t="s">
        <v>73</v>
      </c>
      <c r="D26" s="305">
        <v>1000</v>
      </c>
      <c r="E26" s="306"/>
      <c r="F26" s="1"/>
      <c r="G26" s="1"/>
      <c r="H26" s="1"/>
      <c r="I26" s="38">
        <f>D26</f>
        <v>1000</v>
      </c>
      <c r="J26" s="87"/>
      <c r="L26" s="21">
        <f>M26*I26</f>
        <v>250</v>
      </c>
      <c r="M26" s="57">
        <v>0.25</v>
      </c>
      <c r="N26" s="21">
        <f>O26*I26</f>
        <v>750</v>
      </c>
      <c r="O26" s="57">
        <v>0.75</v>
      </c>
      <c r="P26" s="21">
        <f>Q26*$I$26</f>
        <v>0</v>
      </c>
      <c r="Q26" s="57"/>
      <c r="R26" s="21">
        <f>S26*$I$26</f>
        <v>0</v>
      </c>
      <c r="S26" s="57"/>
      <c r="T26" s="21">
        <f>U26*$I$26</f>
        <v>0</v>
      </c>
      <c r="U26" s="57"/>
      <c r="V26" s="21">
        <f>W26*$I$26</f>
        <v>0</v>
      </c>
      <c r="W26" s="57"/>
      <c r="X26" s="21">
        <f>Y26*$I$26</f>
        <v>0</v>
      </c>
      <c r="Y26" s="57"/>
      <c r="Z26" s="21">
        <f>AA26*$I$26</f>
        <v>0</v>
      </c>
      <c r="AA26" s="57"/>
      <c r="AB26" s="21">
        <f>AC26*$I$26</f>
        <v>0</v>
      </c>
      <c r="AC26" s="57"/>
      <c r="AD26" s="21">
        <f>AE26*$I$26</f>
        <v>0</v>
      </c>
      <c r="AE26" s="57"/>
      <c r="AF26" s="21">
        <f>AG26*$I$26</f>
        <v>0</v>
      </c>
      <c r="AG26" s="57"/>
      <c r="AH26" s="21">
        <f>AI26*$I$26</f>
        <v>0</v>
      </c>
      <c r="AI26" s="57"/>
      <c r="AJ26" s="21">
        <f>AK26*$I$26</f>
        <v>0</v>
      </c>
      <c r="AK26" s="57"/>
      <c r="AL26" s="21">
        <f>AM26*$I$26</f>
        <v>0</v>
      </c>
      <c r="AM26" s="57"/>
      <c r="AN26" s="21">
        <f>AO26*$I$26</f>
        <v>0</v>
      </c>
      <c r="AO26" s="57"/>
      <c r="AP26" s="66" t="str">
        <f t="shared" ref="AP26:AP31" si="9">IF(M26+O26+Q26+S26+U26+W26+Y26+AA26+AC26+AE26+AG26+AI26+AK26+AM26+AO26=100%,"OK","WRONG")</f>
        <v>OK</v>
      </c>
      <c r="AQ26" s="26"/>
    </row>
    <row r="27" spans="1:43" x14ac:dyDescent="0.25">
      <c r="A27" s="7"/>
      <c r="B27" s="7"/>
      <c r="C27" s="59" t="s">
        <v>74</v>
      </c>
      <c r="D27" s="305">
        <v>450</v>
      </c>
      <c r="E27" s="306"/>
      <c r="F27" s="1"/>
      <c r="G27" s="1"/>
      <c r="H27" s="1"/>
      <c r="I27" s="45">
        <f>D27</f>
        <v>450</v>
      </c>
      <c r="J27" s="88"/>
      <c r="L27" s="21">
        <f t="shared" ref="L27:L31" si="10">M27*I27</f>
        <v>360</v>
      </c>
      <c r="M27" s="57">
        <v>0.8</v>
      </c>
      <c r="N27" s="21">
        <f t="shared" ref="N27:N31" si="11">O27*I27</f>
        <v>90</v>
      </c>
      <c r="O27" s="57">
        <v>0.2</v>
      </c>
      <c r="P27" s="21">
        <f>Q27*$I$27</f>
        <v>0</v>
      </c>
      <c r="Q27" s="57"/>
      <c r="R27" s="21">
        <f>S27*$I$27</f>
        <v>0</v>
      </c>
      <c r="S27" s="57"/>
      <c r="T27" s="21">
        <f>U27*$I$27</f>
        <v>0</v>
      </c>
      <c r="U27" s="57"/>
      <c r="V27" s="21">
        <f>W27*$I$27</f>
        <v>0</v>
      </c>
      <c r="W27" s="57"/>
      <c r="X27" s="21">
        <f>Y27*$I$27</f>
        <v>0</v>
      </c>
      <c r="Y27" s="57"/>
      <c r="Z27" s="21">
        <f>AA27*$I$27</f>
        <v>0</v>
      </c>
      <c r="AA27" s="57"/>
      <c r="AB27" s="21">
        <f>AC27*$I$27</f>
        <v>0</v>
      </c>
      <c r="AC27" s="57"/>
      <c r="AD27" s="21">
        <f>AE27*$I$27</f>
        <v>0</v>
      </c>
      <c r="AE27" s="57"/>
      <c r="AF27" s="21">
        <f>AG27*$I$27</f>
        <v>0</v>
      </c>
      <c r="AG27" s="57"/>
      <c r="AH27" s="21">
        <f>AI27*$I$27</f>
        <v>0</v>
      </c>
      <c r="AI27" s="57"/>
      <c r="AJ27" s="21">
        <f>AK27*$I$27</f>
        <v>0</v>
      </c>
      <c r="AK27" s="57"/>
      <c r="AL27" s="21">
        <f>AM27*$I$27</f>
        <v>0</v>
      </c>
      <c r="AM27" s="57"/>
      <c r="AN27" s="21">
        <f>AO27*$I$27</f>
        <v>0</v>
      </c>
      <c r="AO27" s="57"/>
      <c r="AP27" s="66" t="str">
        <f t="shared" si="9"/>
        <v>OK</v>
      </c>
      <c r="AQ27" s="26"/>
    </row>
    <row r="28" spans="1:43" x14ac:dyDescent="0.25">
      <c r="A28" s="7"/>
      <c r="B28" s="7"/>
      <c r="C28" s="59"/>
      <c r="D28" s="305"/>
      <c r="E28" s="306"/>
      <c r="F28" s="1"/>
      <c r="G28" s="1"/>
      <c r="H28" s="1"/>
      <c r="I28" s="45">
        <f t="shared" ref="I28:I31" si="12">D28</f>
        <v>0</v>
      </c>
      <c r="J28" s="88"/>
      <c r="L28" s="21">
        <f t="shared" si="10"/>
        <v>0</v>
      </c>
      <c r="M28" s="57"/>
      <c r="N28" s="21">
        <f t="shared" si="11"/>
        <v>0</v>
      </c>
      <c r="O28" s="57"/>
      <c r="P28" s="21">
        <f>Q28*$I$28</f>
        <v>0</v>
      </c>
      <c r="Q28" s="57"/>
      <c r="R28" s="21">
        <f>S28*$I$28</f>
        <v>0</v>
      </c>
      <c r="S28" s="57"/>
      <c r="T28" s="21">
        <f>U28*$I$28</f>
        <v>0</v>
      </c>
      <c r="U28" s="57"/>
      <c r="V28" s="21">
        <f>W28*$I$28</f>
        <v>0</v>
      </c>
      <c r="W28" s="57"/>
      <c r="X28" s="21">
        <f>Y28*$I$28</f>
        <v>0</v>
      </c>
      <c r="Y28" s="57"/>
      <c r="Z28" s="21">
        <f>AA28*$I$28</f>
        <v>0</v>
      </c>
      <c r="AA28" s="57"/>
      <c r="AB28" s="21">
        <f>AC28*$I$28</f>
        <v>0</v>
      </c>
      <c r="AC28" s="57"/>
      <c r="AD28" s="21">
        <f>AE28*$I$28</f>
        <v>0</v>
      </c>
      <c r="AE28" s="57"/>
      <c r="AF28" s="21">
        <f>AG28*$I$28</f>
        <v>0</v>
      </c>
      <c r="AG28" s="57"/>
      <c r="AH28" s="21">
        <f>AI28*$I$28</f>
        <v>0</v>
      </c>
      <c r="AI28" s="57"/>
      <c r="AJ28" s="21">
        <f>AK28*$I$28</f>
        <v>0</v>
      </c>
      <c r="AK28" s="57"/>
      <c r="AL28" s="21">
        <f>AM28*$I$28</f>
        <v>0</v>
      </c>
      <c r="AM28" s="57"/>
      <c r="AN28" s="21">
        <f>AO28*$I$28</f>
        <v>0</v>
      </c>
      <c r="AO28" s="57"/>
      <c r="AP28" s="66" t="str">
        <f t="shared" si="9"/>
        <v>WRONG</v>
      </c>
      <c r="AQ28" s="26"/>
    </row>
    <row r="29" spans="1:43" x14ac:dyDescent="0.25">
      <c r="A29" s="7"/>
      <c r="B29" s="7"/>
      <c r="C29" s="59"/>
      <c r="D29" s="305"/>
      <c r="E29" s="306"/>
      <c r="F29" s="1"/>
      <c r="G29" s="1"/>
      <c r="H29" s="1"/>
      <c r="I29" s="45">
        <f t="shared" si="12"/>
        <v>0</v>
      </c>
      <c r="J29" s="88"/>
      <c r="L29" s="21">
        <f t="shared" si="10"/>
        <v>0</v>
      </c>
      <c r="M29" s="57"/>
      <c r="N29" s="21">
        <f t="shared" si="11"/>
        <v>0</v>
      </c>
      <c r="O29" s="57"/>
      <c r="P29" s="21">
        <f>Q29*$I$29</f>
        <v>0</v>
      </c>
      <c r="Q29" s="57"/>
      <c r="R29" s="21">
        <f>S29*$I$29</f>
        <v>0</v>
      </c>
      <c r="S29" s="57"/>
      <c r="T29" s="21">
        <f>U29*$I$29</f>
        <v>0</v>
      </c>
      <c r="U29" s="57"/>
      <c r="V29" s="21">
        <f>W29*$I$29</f>
        <v>0</v>
      </c>
      <c r="W29" s="57"/>
      <c r="X29" s="21">
        <f>Y29*$I$29</f>
        <v>0</v>
      </c>
      <c r="Y29" s="57"/>
      <c r="Z29" s="21">
        <f>AA29*$I$29</f>
        <v>0</v>
      </c>
      <c r="AA29" s="57"/>
      <c r="AB29" s="21">
        <f>AC29*$I$29</f>
        <v>0</v>
      </c>
      <c r="AC29" s="57"/>
      <c r="AD29" s="21">
        <f>AE29*$I$29</f>
        <v>0</v>
      </c>
      <c r="AE29" s="57"/>
      <c r="AF29" s="21">
        <f>AG29*$I$29</f>
        <v>0</v>
      </c>
      <c r="AG29" s="57"/>
      <c r="AH29" s="21">
        <f>AI29*$I$29</f>
        <v>0</v>
      </c>
      <c r="AI29" s="57"/>
      <c r="AJ29" s="21">
        <f>AK29*$I$29</f>
        <v>0</v>
      </c>
      <c r="AK29" s="57"/>
      <c r="AL29" s="21">
        <f>AM29*$I$29</f>
        <v>0</v>
      </c>
      <c r="AM29" s="57"/>
      <c r="AN29" s="21">
        <f>AO29*$I$29</f>
        <v>0</v>
      </c>
      <c r="AO29" s="57"/>
      <c r="AP29" s="66" t="str">
        <f t="shared" si="9"/>
        <v>WRONG</v>
      </c>
      <c r="AQ29" s="26"/>
    </row>
    <row r="30" spans="1:43" x14ac:dyDescent="0.25">
      <c r="A30" s="7"/>
      <c r="B30" s="7"/>
      <c r="C30" s="59"/>
      <c r="D30" s="305"/>
      <c r="E30" s="306"/>
      <c r="F30" s="1"/>
      <c r="G30" s="1"/>
      <c r="H30" s="1"/>
      <c r="I30" s="45">
        <f t="shared" si="12"/>
        <v>0</v>
      </c>
      <c r="J30" s="88"/>
      <c r="L30" s="21">
        <f t="shared" si="10"/>
        <v>0</v>
      </c>
      <c r="M30" s="57"/>
      <c r="N30" s="21">
        <f t="shared" si="11"/>
        <v>0</v>
      </c>
      <c r="O30" s="57"/>
      <c r="P30" s="21">
        <f>Q30*$I$30</f>
        <v>0</v>
      </c>
      <c r="Q30" s="57"/>
      <c r="R30" s="21">
        <f>S30*$I$30</f>
        <v>0</v>
      </c>
      <c r="S30" s="57"/>
      <c r="T30" s="21">
        <f>U30*$I$30</f>
        <v>0</v>
      </c>
      <c r="U30" s="57"/>
      <c r="V30" s="21">
        <f>W30*$I$30</f>
        <v>0</v>
      </c>
      <c r="W30" s="57"/>
      <c r="X30" s="21">
        <f>Y30*$I$30</f>
        <v>0</v>
      </c>
      <c r="Y30" s="57"/>
      <c r="Z30" s="21">
        <f>AA30*$I$30</f>
        <v>0</v>
      </c>
      <c r="AA30" s="57"/>
      <c r="AB30" s="21">
        <f>AC30*$I$30</f>
        <v>0</v>
      </c>
      <c r="AC30" s="57"/>
      <c r="AD30" s="21">
        <f>AE30*$I$30</f>
        <v>0</v>
      </c>
      <c r="AE30" s="57"/>
      <c r="AF30" s="21">
        <f>AG30*$I$30</f>
        <v>0</v>
      </c>
      <c r="AG30" s="57"/>
      <c r="AH30" s="21">
        <f>AI30*$I$30</f>
        <v>0</v>
      </c>
      <c r="AI30" s="57"/>
      <c r="AJ30" s="21">
        <f>AK30*$I$30</f>
        <v>0</v>
      </c>
      <c r="AK30" s="57"/>
      <c r="AL30" s="21">
        <f>AM30*$I$30</f>
        <v>0</v>
      </c>
      <c r="AM30" s="57"/>
      <c r="AN30" s="21">
        <f>AO30*$I$30</f>
        <v>0</v>
      </c>
      <c r="AO30" s="57"/>
      <c r="AP30" s="66" t="str">
        <f t="shared" si="9"/>
        <v>WRONG</v>
      </c>
      <c r="AQ30" s="26"/>
    </row>
    <row r="31" spans="1:43" x14ac:dyDescent="0.25">
      <c r="A31" s="7"/>
      <c r="B31" s="7"/>
      <c r="C31" s="59"/>
      <c r="D31" s="305"/>
      <c r="E31" s="306"/>
      <c r="F31" s="1"/>
      <c r="G31" s="1"/>
      <c r="H31" s="1"/>
      <c r="I31" s="45">
        <f t="shared" si="12"/>
        <v>0</v>
      </c>
      <c r="J31" s="88"/>
      <c r="L31" s="21">
        <f t="shared" si="10"/>
        <v>0</v>
      </c>
      <c r="M31" s="57"/>
      <c r="N31" s="21">
        <f t="shared" si="11"/>
        <v>0</v>
      </c>
      <c r="O31" s="57"/>
      <c r="P31" s="21">
        <f>Q31*$I$31</f>
        <v>0</v>
      </c>
      <c r="Q31" s="57"/>
      <c r="R31" s="21">
        <f>S31*$I$31</f>
        <v>0</v>
      </c>
      <c r="S31" s="57"/>
      <c r="T31" s="21">
        <f>U31*$I$31</f>
        <v>0</v>
      </c>
      <c r="U31" s="57"/>
      <c r="V31" s="21">
        <f>W31*$I$31</f>
        <v>0</v>
      </c>
      <c r="W31" s="57"/>
      <c r="X31" s="21">
        <f>Y31*$I$31</f>
        <v>0</v>
      </c>
      <c r="Y31" s="57"/>
      <c r="Z31" s="21">
        <f>AA31*$I$31</f>
        <v>0</v>
      </c>
      <c r="AA31" s="57"/>
      <c r="AB31" s="21">
        <f>AC31*$I$31</f>
        <v>0</v>
      </c>
      <c r="AC31" s="57"/>
      <c r="AD31" s="21">
        <f>AE31*$I$31</f>
        <v>0</v>
      </c>
      <c r="AE31" s="57"/>
      <c r="AF31" s="21">
        <f>AG31*$I$31</f>
        <v>0</v>
      </c>
      <c r="AG31" s="57"/>
      <c r="AH31" s="21">
        <f>AI31*$I$31</f>
        <v>0</v>
      </c>
      <c r="AI31" s="57"/>
      <c r="AJ31" s="21">
        <f>AK31*$I$31</f>
        <v>0</v>
      </c>
      <c r="AK31" s="57"/>
      <c r="AL31" s="21">
        <f>AM31*$I$31</f>
        <v>0</v>
      </c>
      <c r="AM31" s="57"/>
      <c r="AN31" s="21">
        <f>AO31*$I$31</f>
        <v>0</v>
      </c>
      <c r="AO31" s="57"/>
      <c r="AP31" s="66" t="str">
        <f t="shared" si="9"/>
        <v>WRONG</v>
      </c>
      <c r="AQ31" s="26"/>
    </row>
    <row r="32" spans="1:43" x14ac:dyDescent="0.25">
      <c r="A32" s="7"/>
      <c r="B32" s="7"/>
      <c r="C32" s="17"/>
      <c r="D32" s="25"/>
      <c r="E32" s="25"/>
      <c r="F32" s="1"/>
      <c r="G32" s="1"/>
      <c r="H32" s="1"/>
      <c r="I32" s="28"/>
      <c r="J32" s="6"/>
      <c r="L32" s="26"/>
      <c r="M32" s="27"/>
      <c r="N32" s="26"/>
      <c r="O32" s="27"/>
      <c r="P32" s="26"/>
      <c r="Q32" s="27"/>
      <c r="R32" s="26"/>
      <c r="S32" s="27"/>
      <c r="T32" s="26"/>
      <c r="U32" s="27"/>
      <c r="V32" s="26"/>
      <c r="W32" s="27"/>
      <c r="X32" s="26"/>
      <c r="Y32" s="27"/>
      <c r="Z32" s="26"/>
      <c r="AA32" s="27"/>
      <c r="AB32" s="26"/>
      <c r="AC32" s="27"/>
      <c r="AD32" s="26"/>
      <c r="AE32" s="27"/>
      <c r="AF32" s="63"/>
      <c r="AG32" s="27"/>
      <c r="AH32" s="63"/>
      <c r="AI32" s="27"/>
      <c r="AJ32" s="63"/>
      <c r="AK32" s="27"/>
      <c r="AL32" s="63"/>
      <c r="AM32" s="27"/>
      <c r="AN32" s="63"/>
      <c r="AO32" s="27"/>
    </row>
    <row r="33" spans="1:42" x14ac:dyDescent="0.25">
      <c r="A33" s="7"/>
      <c r="B33" s="1"/>
      <c r="C33" s="1"/>
      <c r="D33" s="1"/>
      <c r="E33" s="1"/>
      <c r="F33" s="1"/>
      <c r="G33" s="12" t="s">
        <v>15</v>
      </c>
      <c r="H33" s="12"/>
      <c r="I33" s="29">
        <f>+SUM(I26:I31)</f>
        <v>1450</v>
      </c>
      <c r="J33" s="22"/>
      <c r="L33" s="30">
        <f>SUM(L26:L31)</f>
        <v>610</v>
      </c>
      <c r="M33" s="3"/>
      <c r="N33" s="30">
        <f>SUM(N26:N31)</f>
        <v>840</v>
      </c>
      <c r="O33" s="3"/>
      <c r="P33" s="30">
        <f>SUM(P26:P31)</f>
        <v>0</v>
      </c>
      <c r="Q33" s="3"/>
      <c r="R33" s="30">
        <f>SUM(R26:R31)</f>
        <v>0</v>
      </c>
      <c r="S33" s="3"/>
      <c r="T33" s="30">
        <f>SUM(T26:T31)</f>
        <v>0</v>
      </c>
      <c r="U33" s="3"/>
      <c r="V33" s="30">
        <f>SUM(V26:V31)</f>
        <v>0</v>
      </c>
      <c r="W33" s="3"/>
      <c r="X33" s="30">
        <f>SUM(X26:X31)</f>
        <v>0</v>
      </c>
      <c r="Y33" s="3"/>
      <c r="Z33" s="30">
        <f>SUM(Z26:Z31)</f>
        <v>0</v>
      </c>
      <c r="AA33" s="3"/>
      <c r="AB33" s="30">
        <f>SUM(AB26:AB31)</f>
        <v>0</v>
      </c>
      <c r="AC33" s="3"/>
      <c r="AD33" s="30">
        <f>SUM(AD26:AD31)</f>
        <v>0</v>
      </c>
      <c r="AE33" s="62"/>
      <c r="AF33" s="30">
        <f>SUM(AF26:AF31)</f>
        <v>0</v>
      </c>
      <c r="AG33" s="62"/>
      <c r="AH33" s="30">
        <f>SUM(AH26:AH31)</f>
        <v>0</v>
      </c>
      <c r="AI33" s="62"/>
      <c r="AJ33" s="30">
        <f>SUM(AJ26:AJ31)</f>
        <v>0</v>
      </c>
      <c r="AK33" s="62"/>
      <c r="AL33" s="30">
        <f>SUM(AL26:AL31)</f>
        <v>0</v>
      </c>
      <c r="AM33" s="62"/>
      <c r="AN33" s="30">
        <f>SUM(AN26:AN31)</f>
        <v>0</v>
      </c>
      <c r="AO33" s="62"/>
      <c r="AP33" s="65">
        <f>SUM(L33:AO33)</f>
        <v>1450</v>
      </c>
    </row>
    <row r="34" spans="1:42" x14ac:dyDescent="0.25">
      <c r="A34" s="7"/>
      <c r="B34" s="1"/>
      <c r="C34" s="1"/>
      <c r="D34" s="1"/>
      <c r="E34" s="1"/>
      <c r="F34" s="1"/>
      <c r="G34" s="1"/>
      <c r="H34" s="1"/>
      <c r="I34" s="1"/>
      <c r="J34" s="1"/>
    </row>
    <row r="35" spans="1:42" ht="12.75" customHeight="1" x14ac:dyDescent="0.25">
      <c r="A35" s="7"/>
      <c r="B35" s="228" t="s">
        <v>21</v>
      </c>
      <c r="C35" s="228"/>
      <c r="D35" s="228"/>
      <c r="E35" s="228"/>
      <c r="F35" s="228"/>
      <c r="G35" s="228"/>
      <c r="H35" s="228"/>
      <c r="I35" s="228"/>
      <c r="J35" s="16"/>
    </row>
    <row r="36" spans="1:42" ht="27.6" customHeight="1" x14ac:dyDescent="0.25">
      <c r="A36" s="7"/>
      <c r="B36" s="1"/>
      <c r="C36" s="72" t="s">
        <v>17</v>
      </c>
      <c r="D36" s="20" t="s">
        <v>89</v>
      </c>
      <c r="E36" s="46" t="s">
        <v>16</v>
      </c>
      <c r="F36" s="20" t="s">
        <v>19</v>
      </c>
      <c r="G36" s="20" t="s">
        <v>53</v>
      </c>
      <c r="H36" s="20" t="s">
        <v>79</v>
      </c>
      <c r="I36" s="20" t="s">
        <v>3</v>
      </c>
      <c r="J36" s="89"/>
      <c r="L36" s="23" t="s">
        <v>22</v>
      </c>
      <c r="M36" s="24" t="s">
        <v>38</v>
      </c>
      <c r="N36" s="23" t="s">
        <v>23</v>
      </c>
      <c r="O36" s="24" t="s">
        <v>38</v>
      </c>
      <c r="P36" s="23" t="s">
        <v>24</v>
      </c>
      <c r="Q36" s="24" t="s">
        <v>38</v>
      </c>
      <c r="R36" s="23" t="s">
        <v>29</v>
      </c>
      <c r="S36" s="24" t="s">
        <v>38</v>
      </c>
      <c r="T36" s="23" t="s">
        <v>30</v>
      </c>
      <c r="U36" s="24" t="s">
        <v>38</v>
      </c>
      <c r="V36" s="23" t="s">
        <v>31</v>
      </c>
      <c r="W36" s="24" t="s">
        <v>38</v>
      </c>
      <c r="X36" s="23" t="s">
        <v>32</v>
      </c>
      <c r="Y36" s="24" t="s">
        <v>38</v>
      </c>
      <c r="Z36" s="23" t="s">
        <v>33</v>
      </c>
      <c r="AA36" s="24" t="s">
        <v>38</v>
      </c>
      <c r="AB36" s="23" t="s">
        <v>34</v>
      </c>
      <c r="AC36" s="24" t="s">
        <v>38</v>
      </c>
      <c r="AD36" s="23" t="s">
        <v>35</v>
      </c>
      <c r="AE36" s="24" t="s">
        <v>38</v>
      </c>
      <c r="AF36" s="23" t="s">
        <v>83</v>
      </c>
      <c r="AG36" s="24" t="s">
        <v>28</v>
      </c>
      <c r="AH36" s="23" t="s">
        <v>82</v>
      </c>
      <c r="AI36" s="24" t="s">
        <v>28</v>
      </c>
      <c r="AJ36" s="23" t="s">
        <v>85</v>
      </c>
      <c r="AK36" s="24" t="s">
        <v>28</v>
      </c>
      <c r="AL36" s="23" t="s">
        <v>86</v>
      </c>
      <c r="AM36" s="24" t="s">
        <v>28</v>
      </c>
      <c r="AN36" s="23" t="s">
        <v>84</v>
      </c>
      <c r="AO36" s="24" t="s">
        <v>28</v>
      </c>
      <c r="AP36" s="14" t="s">
        <v>27</v>
      </c>
    </row>
    <row r="37" spans="1:42" x14ac:dyDescent="0.25">
      <c r="A37" s="7"/>
      <c r="B37" s="7"/>
      <c r="C37" s="59" t="s">
        <v>75</v>
      </c>
      <c r="D37" s="80" t="s">
        <v>98</v>
      </c>
      <c r="E37" s="67">
        <v>120000</v>
      </c>
      <c r="F37" s="68">
        <v>48</v>
      </c>
      <c r="G37" s="70">
        <v>123</v>
      </c>
      <c r="H37" s="59" t="s">
        <v>80</v>
      </c>
      <c r="I37" s="38">
        <v>12000</v>
      </c>
      <c r="J37" s="87"/>
      <c r="L37" s="21">
        <f t="shared" ref="L37:L48" si="13">M37*$I37</f>
        <v>6000</v>
      </c>
      <c r="M37" s="57">
        <v>0.5</v>
      </c>
      <c r="N37" s="21">
        <f t="shared" ref="N37:N52" si="14">O37*$I37</f>
        <v>6000</v>
      </c>
      <c r="O37" s="57">
        <v>0.5</v>
      </c>
      <c r="P37" s="21">
        <f t="shared" ref="P37:P52" si="15">Q37*$I37</f>
        <v>0</v>
      </c>
      <c r="Q37" s="57"/>
      <c r="R37" s="21">
        <f>S37*$I37</f>
        <v>0</v>
      </c>
      <c r="S37" s="57"/>
      <c r="T37" s="21">
        <f>U37*$I37</f>
        <v>0</v>
      </c>
      <c r="U37" s="57"/>
      <c r="V37" s="21">
        <f>W37*$I37</f>
        <v>0</v>
      </c>
      <c r="W37" s="57"/>
      <c r="X37" s="21">
        <f>Y37*$I37</f>
        <v>0</v>
      </c>
      <c r="Y37" s="57"/>
      <c r="Z37" s="21">
        <f>AA37*$I37</f>
        <v>0</v>
      </c>
      <c r="AA37" s="57"/>
      <c r="AB37" s="21">
        <f>AC37*$I37</f>
        <v>0</v>
      </c>
      <c r="AC37" s="57"/>
      <c r="AD37" s="21">
        <f>AE37*$I37</f>
        <v>0</v>
      </c>
      <c r="AE37" s="57"/>
      <c r="AF37" s="21">
        <f>AG37*$I37</f>
        <v>0</v>
      </c>
      <c r="AG37" s="57"/>
      <c r="AH37" s="21">
        <f>AI37*$I37</f>
        <v>0</v>
      </c>
      <c r="AI37" s="57"/>
      <c r="AJ37" s="21">
        <f>AK37*$I37</f>
        <v>0</v>
      </c>
      <c r="AK37" s="57"/>
      <c r="AL37" s="21">
        <f>AM37*$I37</f>
        <v>0</v>
      </c>
      <c r="AM37" s="57"/>
      <c r="AN37" s="21">
        <f>AO37*$I37</f>
        <v>0</v>
      </c>
      <c r="AO37" s="57"/>
      <c r="AP37" s="12" t="str">
        <f t="shared" ref="AP37:AP52" si="16">IF(Q37+O37+M37+S37+U37+W37+Y37+AA37+AC37+AE37+AG37+AI37+AK37+AM37+AO37=100%,"OK","WRONG")</f>
        <v>OK</v>
      </c>
    </row>
    <row r="38" spans="1:42" x14ac:dyDescent="0.25">
      <c r="A38" s="7"/>
      <c r="B38" s="7"/>
      <c r="C38" s="59"/>
      <c r="D38" s="81"/>
      <c r="E38" s="67"/>
      <c r="F38" s="68"/>
      <c r="G38" s="71"/>
      <c r="H38" s="59"/>
      <c r="I38" s="45"/>
      <c r="J38" s="88"/>
      <c r="L38" s="21">
        <f t="shared" si="13"/>
        <v>0</v>
      </c>
      <c r="M38" s="57"/>
      <c r="N38" s="21">
        <f t="shared" si="14"/>
        <v>0</v>
      </c>
      <c r="O38" s="57"/>
      <c r="P38" s="21">
        <f t="shared" si="15"/>
        <v>0</v>
      </c>
      <c r="Q38" s="57"/>
      <c r="R38" s="21">
        <f t="shared" ref="R38:R57" si="17">S38*$I38</f>
        <v>0</v>
      </c>
      <c r="S38" s="57"/>
      <c r="T38" s="21">
        <f t="shared" ref="T38:T57" si="18">U38*$I38</f>
        <v>0</v>
      </c>
      <c r="U38" s="57"/>
      <c r="V38" s="21">
        <f t="shared" ref="V38:V57" si="19">W38*$I38</f>
        <v>0</v>
      </c>
      <c r="W38" s="57"/>
      <c r="X38" s="21">
        <f t="shared" ref="X38:X57" si="20">Y38*$I38</f>
        <v>0</v>
      </c>
      <c r="Y38" s="57"/>
      <c r="Z38" s="21">
        <f t="shared" ref="Z38:Z57" si="21">AA38*$I38</f>
        <v>0</v>
      </c>
      <c r="AA38" s="57"/>
      <c r="AB38" s="21">
        <f t="shared" ref="AB38:AB57" si="22">AC38*$I38</f>
        <v>0</v>
      </c>
      <c r="AC38" s="57"/>
      <c r="AD38" s="21">
        <f t="shared" ref="AD38:AD57" si="23">AE38*$I38</f>
        <v>0</v>
      </c>
      <c r="AE38" s="57"/>
      <c r="AF38" s="21">
        <f t="shared" ref="AF38:AF57" si="24">AG38*$I38</f>
        <v>0</v>
      </c>
      <c r="AG38" s="57"/>
      <c r="AH38" s="21">
        <f t="shared" ref="AH38:AH57" si="25">AI38*$I38</f>
        <v>0</v>
      </c>
      <c r="AI38" s="57"/>
      <c r="AJ38" s="21">
        <f t="shared" ref="AJ38:AJ57" si="26">AK38*$I38</f>
        <v>0</v>
      </c>
      <c r="AK38" s="57"/>
      <c r="AL38" s="21">
        <f t="shared" ref="AL38:AL57" si="27">AM38*$I38</f>
        <v>0</v>
      </c>
      <c r="AM38" s="57"/>
      <c r="AN38" s="21">
        <f t="shared" ref="AN38:AN57" si="28">AO38*$I38</f>
        <v>0</v>
      </c>
      <c r="AO38" s="57"/>
      <c r="AP38" s="12" t="str">
        <f t="shared" si="16"/>
        <v>WRONG</v>
      </c>
    </row>
    <row r="39" spans="1:42" x14ac:dyDescent="0.25">
      <c r="A39" s="7"/>
      <c r="B39" s="7"/>
      <c r="C39" s="59"/>
      <c r="D39" s="81"/>
      <c r="E39" s="67"/>
      <c r="F39" s="68"/>
      <c r="G39" s="71"/>
      <c r="H39" s="59"/>
      <c r="I39" s="45"/>
      <c r="J39" s="88"/>
      <c r="L39" s="21">
        <f t="shared" si="13"/>
        <v>0</v>
      </c>
      <c r="M39" s="57"/>
      <c r="N39" s="21">
        <f t="shared" si="14"/>
        <v>0</v>
      </c>
      <c r="O39" s="57"/>
      <c r="P39" s="21">
        <f t="shared" si="15"/>
        <v>0</v>
      </c>
      <c r="Q39" s="57"/>
      <c r="R39" s="21">
        <f t="shared" si="17"/>
        <v>0</v>
      </c>
      <c r="S39" s="57"/>
      <c r="T39" s="21">
        <f t="shared" si="18"/>
        <v>0</v>
      </c>
      <c r="U39" s="57"/>
      <c r="V39" s="21">
        <f t="shared" si="19"/>
        <v>0</v>
      </c>
      <c r="W39" s="57"/>
      <c r="X39" s="21">
        <f t="shared" si="20"/>
        <v>0</v>
      </c>
      <c r="Y39" s="57"/>
      <c r="Z39" s="21">
        <f t="shared" si="21"/>
        <v>0</v>
      </c>
      <c r="AA39" s="57"/>
      <c r="AB39" s="21">
        <f t="shared" si="22"/>
        <v>0</v>
      </c>
      <c r="AC39" s="57"/>
      <c r="AD39" s="21">
        <f t="shared" si="23"/>
        <v>0</v>
      </c>
      <c r="AE39" s="57"/>
      <c r="AF39" s="21">
        <f t="shared" si="24"/>
        <v>0</v>
      </c>
      <c r="AG39" s="57"/>
      <c r="AH39" s="21">
        <f t="shared" si="25"/>
        <v>0</v>
      </c>
      <c r="AI39" s="57"/>
      <c r="AJ39" s="21">
        <f t="shared" si="26"/>
        <v>0</v>
      </c>
      <c r="AK39" s="57"/>
      <c r="AL39" s="21">
        <f t="shared" si="27"/>
        <v>0</v>
      </c>
      <c r="AM39" s="57"/>
      <c r="AN39" s="21">
        <f t="shared" si="28"/>
        <v>0</v>
      </c>
      <c r="AO39" s="57"/>
      <c r="AP39" s="12" t="str">
        <f t="shared" si="16"/>
        <v>WRONG</v>
      </c>
    </row>
    <row r="40" spans="1:42" x14ac:dyDescent="0.25">
      <c r="A40" s="7"/>
      <c r="B40" s="7"/>
      <c r="C40" s="59"/>
      <c r="D40" s="81"/>
      <c r="E40" s="67"/>
      <c r="F40" s="68"/>
      <c r="G40" s="71"/>
      <c r="H40" s="59"/>
      <c r="I40" s="45"/>
      <c r="J40" s="88"/>
      <c r="L40" s="21">
        <f t="shared" si="13"/>
        <v>0</v>
      </c>
      <c r="M40" s="57"/>
      <c r="N40" s="21">
        <f t="shared" si="14"/>
        <v>0</v>
      </c>
      <c r="O40" s="57"/>
      <c r="P40" s="21">
        <f t="shared" si="15"/>
        <v>0</v>
      </c>
      <c r="Q40" s="57"/>
      <c r="R40" s="21">
        <f t="shared" si="17"/>
        <v>0</v>
      </c>
      <c r="S40" s="57"/>
      <c r="T40" s="21">
        <f t="shared" si="18"/>
        <v>0</v>
      </c>
      <c r="U40" s="57"/>
      <c r="V40" s="21">
        <f t="shared" si="19"/>
        <v>0</v>
      </c>
      <c r="W40" s="57"/>
      <c r="X40" s="21">
        <f t="shared" si="20"/>
        <v>0</v>
      </c>
      <c r="Y40" s="57"/>
      <c r="Z40" s="21">
        <f t="shared" si="21"/>
        <v>0</v>
      </c>
      <c r="AA40" s="57"/>
      <c r="AB40" s="21">
        <f t="shared" si="22"/>
        <v>0</v>
      </c>
      <c r="AC40" s="57"/>
      <c r="AD40" s="21">
        <f t="shared" si="23"/>
        <v>0</v>
      </c>
      <c r="AE40" s="57"/>
      <c r="AF40" s="21">
        <f t="shared" si="24"/>
        <v>0</v>
      </c>
      <c r="AG40" s="57"/>
      <c r="AH40" s="21">
        <f t="shared" si="25"/>
        <v>0</v>
      </c>
      <c r="AI40" s="57"/>
      <c r="AJ40" s="21">
        <f t="shared" si="26"/>
        <v>0</v>
      </c>
      <c r="AK40" s="57"/>
      <c r="AL40" s="21">
        <f t="shared" si="27"/>
        <v>0</v>
      </c>
      <c r="AM40" s="57"/>
      <c r="AN40" s="21">
        <f t="shared" si="28"/>
        <v>0</v>
      </c>
      <c r="AO40" s="57"/>
      <c r="AP40" s="12" t="str">
        <f t="shared" si="16"/>
        <v>WRONG</v>
      </c>
    </row>
    <row r="41" spans="1:42" x14ac:dyDescent="0.25">
      <c r="A41" s="7"/>
      <c r="B41" s="7"/>
      <c r="C41" s="59"/>
      <c r="D41" s="80"/>
      <c r="E41" s="79"/>
      <c r="F41" s="82"/>
      <c r="G41" s="71"/>
      <c r="H41" s="59"/>
      <c r="I41" s="45"/>
      <c r="J41" s="88"/>
      <c r="L41" s="21">
        <f t="shared" si="13"/>
        <v>0</v>
      </c>
      <c r="M41" s="57"/>
      <c r="N41" s="21">
        <f t="shared" si="14"/>
        <v>0</v>
      </c>
      <c r="O41" s="57"/>
      <c r="P41" s="21">
        <f t="shared" si="15"/>
        <v>0</v>
      </c>
      <c r="Q41" s="57"/>
      <c r="R41" s="21">
        <f t="shared" si="17"/>
        <v>0</v>
      </c>
      <c r="S41" s="57"/>
      <c r="T41" s="21">
        <f t="shared" si="18"/>
        <v>0</v>
      </c>
      <c r="U41" s="57"/>
      <c r="V41" s="21">
        <f t="shared" si="19"/>
        <v>0</v>
      </c>
      <c r="W41" s="57"/>
      <c r="X41" s="21">
        <f t="shared" si="20"/>
        <v>0</v>
      </c>
      <c r="Y41" s="57"/>
      <c r="Z41" s="21">
        <f t="shared" si="21"/>
        <v>0</v>
      </c>
      <c r="AA41" s="57"/>
      <c r="AB41" s="21">
        <f t="shared" si="22"/>
        <v>0</v>
      </c>
      <c r="AC41" s="57"/>
      <c r="AD41" s="21">
        <f t="shared" si="23"/>
        <v>0</v>
      </c>
      <c r="AE41" s="57"/>
      <c r="AF41" s="21">
        <f t="shared" si="24"/>
        <v>0</v>
      </c>
      <c r="AG41" s="57"/>
      <c r="AH41" s="21">
        <f t="shared" si="25"/>
        <v>0</v>
      </c>
      <c r="AI41" s="57"/>
      <c r="AJ41" s="21">
        <f t="shared" si="26"/>
        <v>0</v>
      </c>
      <c r="AK41" s="57"/>
      <c r="AL41" s="21">
        <f t="shared" si="27"/>
        <v>0</v>
      </c>
      <c r="AM41" s="57"/>
      <c r="AN41" s="21">
        <f t="shared" si="28"/>
        <v>0</v>
      </c>
      <c r="AO41" s="57"/>
      <c r="AP41" s="12" t="str">
        <f t="shared" si="16"/>
        <v>WRONG</v>
      </c>
    </row>
    <row r="42" spans="1:42" x14ac:dyDescent="0.25">
      <c r="A42" s="7"/>
      <c r="B42" s="7"/>
      <c r="C42" s="59"/>
      <c r="D42" s="80"/>
      <c r="E42" s="79"/>
      <c r="F42" s="82"/>
      <c r="G42" s="71"/>
      <c r="H42" s="59"/>
      <c r="I42" s="45"/>
      <c r="J42" s="88"/>
      <c r="L42" s="21">
        <f t="shared" si="13"/>
        <v>0</v>
      </c>
      <c r="M42" s="57"/>
      <c r="N42" s="21">
        <f t="shared" si="14"/>
        <v>0</v>
      </c>
      <c r="O42" s="57"/>
      <c r="P42" s="21">
        <f t="shared" si="15"/>
        <v>0</v>
      </c>
      <c r="Q42" s="57"/>
      <c r="R42" s="21">
        <f t="shared" si="17"/>
        <v>0</v>
      </c>
      <c r="S42" s="57"/>
      <c r="T42" s="21">
        <f t="shared" si="18"/>
        <v>0</v>
      </c>
      <c r="U42" s="57"/>
      <c r="V42" s="21">
        <f t="shared" si="19"/>
        <v>0</v>
      </c>
      <c r="W42" s="57"/>
      <c r="X42" s="21">
        <f t="shared" si="20"/>
        <v>0</v>
      </c>
      <c r="Y42" s="57"/>
      <c r="Z42" s="21">
        <f t="shared" si="21"/>
        <v>0</v>
      </c>
      <c r="AA42" s="57"/>
      <c r="AB42" s="21">
        <f t="shared" si="22"/>
        <v>0</v>
      </c>
      <c r="AC42" s="57"/>
      <c r="AD42" s="21">
        <f t="shared" si="23"/>
        <v>0</v>
      </c>
      <c r="AE42" s="57"/>
      <c r="AF42" s="21">
        <f t="shared" si="24"/>
        <v>0</v>
      </c>
      <c r="AG42" s="57"/>
      <c r="AH42" s="21">
        <f t="shared" si="25"/>
        <v>0</v>
      </c>
      <c r="AI42" s="57"/>
      <c r="AJ42" s="21">
        <f t="shared" si="26"/>
        <v>0</v>
      </c>
      <c r="AK42" s="57"/>
      <c r="AL42" s="21">
        <f t="shared" si="27"/>
        <v>0</v>
      </c>
      <c r="AM42" s="57"/>
      <c r="AN42" s="21">
        <f t="shared" si="28"/>
        <v>0</v>
      </c>
      <c r="AO42" s="57"/>
      <c r="AP42" s="12" t="str">
        <f t="shared" si="16"/>
        <v>WRONG</v>
      </c>
    </row>
    <row r="43" spans="1:42" x14ac:dyDescent="0.25">
      <c r="A43" s="7"/>
      <c r="B43" s="7"/>
      <c r="C43" s="59"/>
      <c r="D43" s="80"/>
      <c r="E43" s="79"/>
      <c r="F43" s="82"/>
      <c r="G43" s="71"/>
      <c r="H43" s="59"/>
      <c r="I43" s="45"/>
      <c r="J43" s="88"/>
      <c r="L43" s="21">
        <f t="shared" si="13"/>
        <v>0</v>
      </c>
      <c r="M43" s="57"/>
      <c r="N43" s="21">
        <f t="shared" si="14"/>
        <v>0</v>
      </c>
      <c r="O43" s="57"/>
      <c r="P43" s="21">
        <f t="shared" si="15"/>
        <v>0</v>
      </c>
      <c r="Q43" s="57"/>
      <c r="R43" s="21">
        <f t="shared" si="17"/>
        <v>0</v>
      </c>
      <c r="S43" s="57"/>
      <c r="T43" s="21">
        <f t="shared" si="18"/>
        <v>0</v>
      </c>
      <c r="U43" s="57"/>
      <c r="V43" s="21">
        <f t="shared" si="19"/>
        <v>0</v>
      </c>
      <c r="W43" s="57"/>
      <c r="X43" s="21">
        <f t="shared" si="20"/>
        <v>0</v>
      </c>
      <c r="Y43" s="57"/>
      <c r="Z43" s="21">
        <f t="shared" si="21"/>
        <v>0</v>
      </c>
      <c r="AA43" s="57"/>
      <c r="AB43" s="21">
        <f t="shared" si="22"/>
        <v>0</v>
      </c>
      <c r="AC43" s="57"/>
      <c r="AD43" s="21">
        <f t="shared" si="23"/>
        <v>0</v>
      </c>
      <c r="AE43" s="57"/>
      <c r="AF43" s="21">
        <f t="shared" si="24"/>
        <v>0</v>
      </c>
      <c r="AG43" s="57"/>
      <c r="AH43" s="21">
        <f t="shared" si="25"/>
        <v>0</v>
      </c>
      <c r="AI43" s="57"/>
      <c r="AJ43" s="21">
        <f t="shared" si="26"/>
        <v>0</v>
      </c>
      <c r="AK43" s="57"/>
      <c r="AL43" s="21">
        <f t="shared" si="27"/>
        <v>0</v>
      </c>
      <c r="AM43" s="57"/>
      <c r="AN43" s="21">
        <f t="shared" si="28"/>
        <v>0</v>
      </c>
      <c r="AO43" s="57"/>
      <c r="AP43" s="12" t="str">
        <f t="shared" si="16"/>
        <v>WRONG</v>
      </c>
    </row>
    <row r="44" spans="1:42" x14ac:dyDescent="0.25">
      <c r="A44" s="7"/>
      <c r="B44" s="7"/>
      <c r="C44" s="59"/>
      <c r="D44" s="80"/>
      <c r="E44" s="79"/>
      <c r="F44" s="82"/>
      <c r="G44" s="71"/>
      <c r="H44" s="59"/>
      <c r="I44" s="45"/>
      <c r="J44" s="88"/>
      <c r="L44" s="21">
        <f t="shared" si="13"/>
        <v>0</v>
      </c>
      <c r="M44" s="57"/>
      <c r="N44" s="21">
        <f t="shared" si="14"/>
        <v>0</v>
      </c>
      <c r="O44" s="57"/>
      <c r="P44" s="21">
        <f t="shared" si="15"/>
        <v>0</v>
      </c>
      <c r="Q44" s="57"/>
      <c r="R44" s="21">
        <f t="shared" si="17"/>
        <v>0</v>
      </c>
      <c r="S44" s="57"/>
      <c r="T44" s="21">
        <f t="shared" si="18"/>
        <v>0</v>
      </c>
      <c r="U44" s="57"/>
      <c r="V44" s="21">
        <f t="shared" si="19"/>
        <v>0</v>
      </c>
      <c r="W44" s="57"/>
      <c r="X44" s="21">
        <f t="shared" si="20"/>
        <v>0</v>
      </c>
      <c r="Y44" s="57"/>
      <c r="Z44" s="21">
        <f t="shared" si="21"/>
        <v>0</v>
      </c>
      <c r="AA44" s="57"/>
      <c r="AB44" s="21">
        <f t="shared" si="22"/>
        <v>0</v>
      </c>
      <c r="AC44" s="57"/>
      <c r="AD44" s="21">
        <f t="shared" si="23"/>
        <v>0</v>
      </c>
      <c r="AE44" s="57"/>
      <c r="AF44" s="21">
        <f t="shared" si="24"/>
        <v>0</v>
      </c>
      <c r="AG44" s="57"/>
      <c r="AH44" s="21">
        <f t="shared" si="25"/>
        <v>0</v>
      </c>
      <c r="AI44" s="57"/>
      <c r="AJ44" s="21">
        <f t="shared" si="26"/>
        <v>0</v>
      </c>
      <c r="AK44" s="57"/>
      <c r="AL44" s="21">
        <f t="shared" si="27"/>
        <v>0</v>
      </c>
      <c r="AM44" s="57"/>
      <c r="AN44" s="21">
        <f t="shared" si="28"/>
        <v>0</v>
      </c>
      <c r="AO44" s="57"/>
      <c r="AP44" s="12" t="str">
        <f t="shared" si="16"/>
        <v>WRONG</v>
      </c>
    </row>
    <row r="45" spans="1:42" x14ac:dyDescent="0.25">
      <c r="A45" s="7"/>
      <c r="B45" s="7"/>
      <c r="C45" s="59"/>
      <c r="D45" s="80"/>
      <c r="E45" s="79"/>
      <c r="F45" s="82"/>
      <c r="G45" s="71"/>
      <c r="H45" s="59"/>
      <c r="I45" s="45"/>
      <c r="J45" s="88"/>
      <c r="L45" s="21">
        <f t="shared" si="13"/>
        <v>0</v>
      </c>
      <c r="M45" s="57"/>
      <c r="N45" s="21">
        <f t="shared" si="14"/>
        <v>0</v>
      </c>
      <c r="O45" s="57"/>
      <c r="P45" s="21">
        <f t="shared" si="15"/>
        <v>0</v>
      </c>
      <c r="Q45" s="57"/>
      <c r="R45" s="21">
        <f t="shared" si="17"/>
        <v>0</v>
      </c>
      <c r="S45" s="57"/>
      <c r="T45" s="21">
        <f t="shared" si="18"/>
        <v>0</v>
      </c>
      <c r="U45" s="57"/>
      <c r="V45" s="21">
        <f t="shared" si="19"/>
        <v>0</v>
      </c>
      <c r="W45" s="57"/>
      <c r="X45" s="21">
        <f t="shared" si="20"/>
        <v>0</v>
      </c>
      <c r="Y45" s="57"/>
      <c r="Z45" s="21">
        <f t="shared" si="21"/>
        <v>0</v>
      </c>
      <c r="AA45" s="57"/>
      <c r="AB45" s="21">
        <f t="shared" si="22"/>
        <v>0</v>
      </c>
      <c r="AC45" s="57"/>
      <c r="AD45" s="21">
        <f t="shared" si="23"/>
        <v>0</v>
      </c>
      <c r="AE45" s="57"/>
      <c r="AF45" s="21">
        <f t="shared" si="24"/>
        <v>0</v>
      </c>
      <c r="AG45" s="57"/>
      <c r="AH45" s="21">
        <f t="shared" si="25"/>
        <v>0</v>
      </c>
      <c r="AI45" s="57"/>
      <c r="AJ45" s="21">
        <f t="shared" si="26"/>
        <v>0</v>
      </c>
      <c r="AK45" s="57"/>
      <c r="AL45" s="21">
        <f t="shared" si="27"/>
        <v>0</v>
      </c>
      <c r="AM45" s="57"/>
      <c r="AN45" s="21">
        <f t="shared" si="28"/>
        <v>0</v>
      </c>
      <c r="AO45" s="57"/>
      <c r="AP45" s="12" t="str">
        <f t="shared" si="16"/>
        <v>WRONG</v>
      </c>
    </row>
    <row r="46" spans="1:42" x14ac:dyDescent="0.25">
      <c r="A46" s="7"/>
      <c r="B46" s="7"/>
      <c r="C46" s="59"/>
      <c r="D46" s="80"/>
      <c r="E46" s="79"/>
      <c r="F46" s="82"/>
      <c r="G46" s="71"/>
      <c r="H46" s="59"/>
      <c r="I46" s="45"/>
      <c r="J46" s="88"/>
      <c r="L46" s="21">
        <f t="shared" si="13"/>
        <v>0</v>
      </c>
      <c r="M46" s="57"/>
      <c r="N46" s="21">
        <f t="shared" si="14"/>
        <v>0</v>
      </c>
      <c r="O46" s="57"/>
      <c r="P46" s="21">
        <f t="shared" si="15"/>
        <v>0</v>
      </c>
      <c r="Q46" s="57"/>
      <c r="R46" s="21">
        <f t="shared" si="17"/>
        <v>0</v>
      </c>
      <c r="S46" s="57"/>
      <c r="T46" s="21">
        <f t="shared" si="18"/>
        <v>0</v>
      </c>
      <c r="U46" s="57"/>
      <c r="V46" s="21">
        <f t="shared" si="19"/>
        <v>0</v>
      </c>
      <c r="W46" s="57"/>
      <c r="X46" s="21">
        <f t="shared" si="20"/>
        <v>0</v>
      </c>
      <c r="Y46" s="57"/>
      <c r="Z46" s="21">
        <f t="shared" si="21"/>
        <v>0</v>
      </c>
      <c r="AA46" s="57"/>
      <c r="AB46" s="21">
        <f t="shared" si="22"/>
        <v>0</v>
      </c>
      <c r="AC46" s="57"/>
      <c r="AD46" s="21">
        <f t="shared" si="23"/>
        <v>0</v>
      </c>
      <c r="AE46" s="57"/>
      <c r="AF46" s="21">
        <f t="shared" si="24"/>
        <v>0</v>
      </c>
      <c r="AG46" s="57"/>
      <c r="AH46" s="21">
        <f t="shared" si="25"/>
        <v>0</v>
      </c>
      <c r="AI46" s="57"/>
      <c r="AJ46" s="21">
        <f t="shared" si="26"/>
        <v>0</v>
      </c>
      <c r="AK46" s="57"/>
      <c r="AL46" s="21">
        <f t="shared" si="27"/>
        <v>0</v>
      </c>
      <c r="AM46" s="57"/>
      <c r="AN46" s="21">
        <f t="shared" si="28"/>
        <v>0</v>
      </c>
      <c r="AO46" s="57"/>
      <c r="AP46" s="12" t="str">
        <f t="shared" si="16"/>
        <v>WRONG</v>
      </c>
    </row>
    <row r="47" spans="1:42" hidden="1" x14ac:dyDescent="0.25">
      <c r="A47" s="7"/>
      <c r="B47" s="7"/>
      <c r="C47" s="59"/>
      <c r="D47" s="80"/>
      <c r="E47" s="79"/>
      <c r="F47" s="82"/>
      <c r="G47" s="71"/>
      <c r="H47" s="59"/>
      <c r="I47" s="45"/>
      <c r="J47" s="88"/>
      <c r="L47" s="21">
        <f t="shared" si="13"/>
        <v>0</v>
      </c>
      <c r="M47" s="57"/>
      <c r="N47" s="21">
        <f t="shared" si="14"/>
        <v>0</v>
      </c>
      <c r="O47" s="57"/>
      <c r="P47" s="21">
        <f t="shared" si="15"/>
        <v>0</v>
      </c>
      <c r="Q47" s="57"/>
      <c r="R47" s="21">
        <f t="shared" si="17"/>
        <v>0</v>
      </c>
      <c r="S47" s="57"/>
      <c r="T47" s="21">
        <f t="shared" si="18"/>
        <v>0</v>
      </c>
      <c r="U47" s="57"/>
      <c r="V47" s="21">
        <f t="shared" si="19"/>
        <v>0</v>
      </c>
      <c r="W47" s="57"/>
      <c r="X47" s="21">
        <f t="shared" si="20"/>
        <v>0</v>
      </c>
      <c r="Y47" s="57"/>
      <c r="Z47" s="21">
        <f t="shared" si="21"/>
        <v>0</v>
      </c>
      <c r="AA47" s="57"/>
      <c r="AB47" s="21">
        <f t="shared" si="22"/>
        <v>0</v>
      </c>
      <c r="AC47" s="57"/>
      <c r="AD47" s="21">
        <f t="shared" si="23"/>
        <v>0</v>
      </c>
      <c r="AE47" s="57"/>
      <c r="AF47" s="21">
        <f t="shared" si="24"/>
        <v>0</v>
      </c>
      <c r="AG47" s="57"/>
      <c r="AH47" s="21">
        <f t="shared" si="25"/>
        <v>0</v>
      </c>
      <c r="AI47" s="57"/>
      <c r="AJ47" s="21">
        <f t="shared" si="26"/>
        <v>0</v>
      </c>
      <c r="AK47" s="57"/>
      <c r="AL47" s="21">
        <f t="shared" si="27"/>
        <v>0</v>
      </c>
      <c r="AM47" s="57"/>
      <c r="AN47" s="21">
        <f t="shared" si="28"/>
        <v>0</v>
      </c>
      <c r="AO47" s="57"/>
      <c r="AP47" s="12" t="str">
        <f t="shared" si="16"/>
        <v>WRONG</v>
      </c>
    </row>
    <row r="48" spans="1:42" hidden="1" x14ac:dyDescent="0.25">
      <c r="A48" s="7"/>
      <c r="B48" s="7"/>
      <c r="C48" s="59"/>
      <c r="D48" s="80"/>
      <c r="E48" s="79"/>
      <c r="F48" s="82"/>
      <c r="G48" s="71"/>
      <c r="H48" s="59"/>
      <c r="I48" s="45"/>
      <c r="J48" s="88"/>
      <c r="L48" s="21">
        <f t="shared" si="13"/>
        <v>0</v>
      </c>
      <c r="M48" s="57"/>
      <c r="N48" s="21">
        <f t="shared" si="14"/>
        <v>0</v>
      </c>
      <c r="O48" s="57"/>
      <c r="P48" s="21">
        <f t="shared" si="15"/>
        <v>0</v>
      </c>
      <c r="Q48" s="57"/>
      <c r="R48" s="21">
        <f t="shared" si="17"/>
        <v>0</v>
      </c>
      <c r="S48" s="57"/>
      <c r="T48" s="21">
        <f t="shared" si="18"/>
        <v>0</v>
      </c>
      <c r="U48" s="57"/>
      <c r="V48" s="21">
        <f t="shared" si="19"/>
        <v>0</v>
      </c>
      <c r="W48" s="57"/>
      <c r="X48" s="21">
        <f t="shared" si="20"/>
        <v>0</v>
      </c>
      <c r="Y48" s="57"/>
      <c r="Z48" s="21">
        <f t="shared" si="21"/>
        <v>0</v>
      </c>
      <c r="AA48" s="57"/>
      <c r="AB48" s="21">
        <f t="shared" si="22"/>
        <v>0</v>
      </c>
      <c r="AC48" s="57"/>
      <c r="AD48" s="21">
        <f t="shared" si="23"/>
        <v>0</v>
      </c>
      <c r="AE48" s="57"/>
      <c r="AF48" s="21">
        <f t="shared" si="24"/>
        <v>0</v>
      </c>
      <c r="AG48" s="57"/>
      <c r="AH48" s="21">
        <f t="shared" si="25"/>
        <v>0</v>
      </c>
      <c r="AI48" s="57"/>
      <c r="AJ48" s="21">
        <f t="shared" si="26"/>
        <v>0</v>
      </c>
      <c r="AK48" s="57"/>
      <c r="AL48" s="21">
        <f t="shared" si="27"/>
        <v>0</v>
      </c>
      <c r="AM48" s="57"/>
      <c r="AN48" s="21">
        <f t="shared" si="28"/>
        <v>0</v>
      </c>
      <c r="AO48" s="57"/>
      <c r="AP48" s="12" t="str">
        <f t="shared" si="16"/>
        <v>WRONG</v>
      </c>
    </row>
    <row r="49" spans="1:42" hidden="1" x14ac:dyDescent="0.25">
      <c r="A49" s="7"/>
      <c r="B49" s="7"/>
      <c r="C49" s="59"/>
      <c r="D49" s="80"/>
      <c r="E49" s="79"/>
      <c r="F49" s="82"/>
      <c r="G49" s="71"/>
      <c r="H49" s="59"/>
      <c r="I49" s="45"/>
      <c r="J49" s="88"/>
      <c r="L49" s="21">
        <f>M49*$I49</f>
        <v>0</v>
      </c>
      <c r="M49" s="57"/>
      <c r="N49" s="21">
        <f t="shared" si="14"/>
        <v>0</v>
      </c>
      <c r="O49" s="57"/>
      <c r="P49" s="21">
        <f t="shared" si="15"/>
        <v>0</v>
      </c>
      <c r="Q49" s="57"/>
      <c r="R49" s="21">
        <f t="shared" si="17"/>
        <v>0</v>
      </c>
      <c r="S49" s="57"/>
      <c r="T49" s="21">
        <f t="shared" si="18"/>
        <v>0</v>
      </c>
      <c r="U49" s="57"/>
      <c r="V49" s="21">
        <f t="shared" si="19"/>
        <v>0</v>
      </c>
      <c r="W49" s="57"/>
      <c r="X49" s="21">
        <f t="shared" si="20"/>
        <v>0</v>
      </c>
      <c r="Y49" s="57"/>
      <c r="Z49" s="21">
        <f t="shared" si="21"/>
        <v>0</v>
      </c>
      <c r="AA49" s="57"/>
      <c r="AB49" s="21">
        <f t="shared" si="22"/>
        <v>0</v>
      </c>
      <c r="AC49" s="57"/>
      <c r="AD49" s="21">
        <f t="shared" si="23"/>
        <v>0</v>
      </c>
      <c r="AE49" s="57"/>
      <c r="AF49" s="21">
        <f t="shared" si="24"/>
        <v>0</v>
      </c>
      <c r="AG49" s="57"/>
      <c r="AH49" s="21">
        <f t="shared" si="25"/>
        <v>0</v>
      </c>
      <c r="AI49" s="57"/>
      <c r="AJ49" s="21">
        <f t="shared" si="26"/>
        <v>0</v>
      </c>
      <c r="AK49" s="57"/>
      <c r="AL49" s="21">
        <f t="shared" si="27"/>
        <v>0</v>
      </c>
      <c r="AM49" s="57"/>
      <c r="AN49" s="21">
        <f t="shared" si="28"/>
        <v>0</v>
      </c>
      <c r="AO49" s="57"/>
      <c r="AP49" s="12" t="str">
        <f t="shared" si="16"/>
        <v>WRONG</v>
      </c>
    </row>
    <row r="50" spans="1:42" hidden="1" x14ac:dyDescent="0.25">
      <c r="A50" s="7"/>
      <c r="B50" s="7"/>
      <c r="C50" s="59"/>
      <c r="D50" s="80"/>
      <c r="E50" s="79"/>
      <c r="F50" s="68"/>
      <c r="G50" s="71"/>
      <c r="H50" s="59"/>
      <c r="I50" s="45"/>
      <c r="J50" s="88"/>
      <c r="L50" s="21">
        <f t="shared" ref="L50:L52" si="29">M50*$I50</f>
        <v>0</v>
      </c>
      <c r="M50" s="57"/>
      <c r="N50" s="21">
        <f t="shared" si="14"/>
        <v>0</v>
      </c>
      <c r="O50" s="57"/>
      <c r="P50" s="21">
        <f t="shared" si="15"/>
        <v>0</v>
      </c>
      <c r="Q50" s="57"/>
      <c r="R50" s="21">
        <f t="shared" si="17"/>
        <v>0</v>
      </c>
      <c r="S50" s="57"/>
      <c r="T50" s="21">
        <f t="shared" si="18"/>
        <v>0</v>
      </c>
      <c r="U50" s="57"/>
      <c r="V50" s="21">
        <f t="shared" si="19"/>
        <v>0</v>
      </c>
      <c r="W50" s="57"/>
      <c r="X50" s="21">
        <f t="shared" si="20"/>
        <v>0</v>
      </c>
      <c r="Y50" s="57"/>
      <c r="Z50" s="21">
        <f t="shared" si="21"/>
        <v>0</v>
      </c>
      <c r="AA50" s="57"/>
      <c r="AB50" s="21">
        <f t="shared" si="22"/>
        <v>0</v>
      </c>
      <c r="AC50" s="57"/>
      <c r="AD50" s="21">
        <f t="shared" si="23"/>
        <v>0</v>
      </c>
      <c r="AE50" s="57"/>
      <c r="AF50" s="21">
        <f t="shared" si="24"/>
        <v>0</v>
      </c>
      <c r="AG50" s="57"/>
      <c r="AH50" s="21">
        <f t="shared" si="25"/>
        <v>0</v>
      </c>
      <c r="AI50" s="57"/>
      <c r="AJ50" s="21">
        <f t="shared" si="26"/>
        <v>0</v>
      </c>
      <c r="AK50" s="57"/>
      <c r="AL50" s="21">
        <f t="shared" si="27"/>
        <v>0</v>
      </c>
      <c r="AM50" s="57"/>
      <c r="AN50" s="21">
        <f t="shared" si="28"/>
        <v>0</v>
      </c>
      <c r="AO50" s="57"/>
      <c r="AP50" s="12" t="str">
        <f t="shared" si="16"/>
        <v>WRONG</v>
      </c>
    </row>
    <row r="51" spans="1:42" hidden="1" x14ac:dyDescent="0.25">
      <c r="A51" s="7"/>
      <c r="B51" s="7"/>
      <c r="C51" s="59"/>
      <c r="D51" s="80"/>
      <c r="E51" s="79"/>
      <c r="F51" s="68"/>
      <c r="G51" s="71"/>
      <c r="H51" s="59"/>
      <c r="I51" s="45"/>
      <c r="J51" s="88"/>
      <c r="L51" s="21">
        <f t="shared" si="29"/>
        <v>0</v>
      </c>
      <c r="M51" s="57"/>
      <c r="N51" s="21">
        <f t="shared" si="14"/>
        <v>0</v>
      </c>
      <c r="O51" s="57"/>
      <c r="P51" s="21">
        <f t="shared" si="15"/>
        <v>0</v>
      </c>
      <c r="Q51" s="57"/>
      <c r="R51" s="21">
        <f t="shared" si="17"/>
        <v>0</v>
      </c>
      <c r="S51" s="57"/>
      <c r="T51" s="21">
        <f t="shared" si="18"/>
        <v>0</v>
      </c>
      <c r="U51" s="57"/>
      <c r="V51" s="21">
        <f t="shared" si="19"/>
        <v>0</v>
      </c>
      <c r="W51" s="57"/>
      <c r="X51" s="21">
        <f t="shared" si="20"/>
        <v>0</v>
      </c>
      <c r="Y51" s="57"/>
      <c r="Z51" s="21">
        <f t="shared" si="21"/>
        <v>0</v>
      </c>
      <c r="AA51" s="57"/>
      <c r="AB51" s="21">
        <f t="shared" si="22"/>
        <v>0</v>
      </c>
      <c r="AC51" s="57"/>
      <c r="AD51" s="21">
        <f t="shared" si="23"/>
        <v>0</v>
      </c>
      <c r="AE51" s="57"/>
      <c r="AF51" s="21">
        <f t="shared" si="24"/>
        <v>0</v>
      </c>
      <c r="AG51" s="57"/>
      <c r="AH51" s="21">
        <f t="shared" si="25"/>
        <v>0</v>
      </c>
      <c r="AI51" s="57"/>
      <c r="AJ51" s="21">
        <f t="shared" si="26"/>
        <v>0</v>
      </c>
      <c r="AK51" s="57"/>
      <c r="AL51" s="21">
        <f t="shared" si="27"/>
        <v>0</v>
      </c>
      <c r="AM51" s="57"/>
      <c r="AN51" s="21">
        <f t="shared" si="28"/>
        <v>0</v>
      </c>
      <c r="AO51" s="57"/>
      <c r="AP51" s="12" t="str">
        <f t="shared" si="16"/>
        <v>WRONG</v>
      </c>
    </row>
    <row r="52" spans="1:42" hidden="1" x14ac:dyDescent="0.25">
      <c r="A52" s="7"/>
      <c r="B52" s="7"/>
      <c r="C52" s="59"/>
      <c r="D52" s="80"/>
      <c r="E52" s="79"/>
      <c r="F52" s="68"/>
      <c r="G52" s="71"/>
      <c r="H52" s="59"/>
      <c r="I52" s="45"/>
      <c r="J52" s="88"/>
      <c r="L52" s="21">
        <f t="shared" si="29"/>
        <v>0</v>
      </c>
      <c r="M52" s="57"/>
      <c r="N52" s="21">
        <f t="shared" si="14"/>
        <v>0</v>
      </c>
      <c r="O52" s="57"/>
      <c r="P52" s="21">
        <f t="shared" si="15"/>
        <v>0</v>
      </c>
      <c r="Q52" s="57"/>
      <c r="R52" s="21">
        <f t="shared" si="17"/>
        <v>0</v>
      </c>
      <c r="S52" s="57"/>
      <c r="T52" s="21">
        <f t="shared" si="18"/>
        <v>0</v>
      </c>
      <c r="U52" s="57"/>
      <c r="V52" s="21">
        <f t="shared" si="19"/>
        <v>0</v>
      </c>
      <c r="W52" s="57"/>
      <c r="X52" s="21">
        <f t="shared" si="20"/>
        <v>0</v>
      </c>
      <c r="Y52" s="57"/>
      <c r="Z52" s="21">
        <f t="shared" si="21"/>
        <v>0</v>
      </c>
      <c r="AA52" s="57"/>
      <c r="AB52" s="21">
        <f t="shared" si="22"/>
        <v>0</v>
      </c>
      <c r="AC52" s="57"/>
      <c r="AD52" s="21">
        <f t="shared" si="23"/>
        <v>0</v>
      </c>
      <c r="AE52" s="57"/>
      <c r="AF52" s="21">
        <f t="shared" si="24"/>
        <v>0</v>
      </c>
      <c r="AG52" s="57"/>
      <c r="AH52" s="21">
        <f t="shared" si="25"/>
        <v>0</v>
      </c>
      <c r="AI52" s="57"/>
      <c r="AJ52" s="21">
        <f t="shared" si="26"/>
        <v>0</v>
      </c>
      <c r="AK52" s="57"/>
      <c r="AL52" s="21">
        <f t="shared" si="27"/>
        <v>0</v>
      </c>
      <c r="AM52" s="57"/>
      <c r="AN52" s="21">
        <f t="shared" si="28"/>
        <v>0</v>
      </c>
      <c r="AO52" s="57"/>
      <c r="AP52" s="12" t="str">
        <f t="shared" si="16"/>
        <v>WRONG</v>
      </c>
    </row>
    <row r="53" spans="1:42" hidden="1" x14ac:dyDescent="0.25">
      <c r="A53" s="7"/>
      <c r="B53" s="7"/>
      <c r="C53" s="59"/>
      <c r="D53" s="81"/>
      <c r="E53" s="67"/>
      <c r="F53" s="69"/>
      <c r="G53" s="71"/>
      <c r="H53" s="59"/>
      <c r="I53" s="45"/>
      <c r="J53" s="88"/>
      <c r="L53" s="21">
        <f>M53*$I53</f>
        <v>0</v>
      </c>
      <c r="M53" s="57"/>
      <c r="N53" s="21">
        <f>O53*$I53</f>
        <v>0</v>
      </c>
      <c r="O53" s="57"/>
      <c r="P53" s="21">
        <f>Q53*$I53</f>
        <v>0</v>
      </c>
      <c r="Q53" s="57"/>
      <c r="R53" s="21">
        <f t="shared" si="17"/>
        <v>0</v>
      </c>
      <c r="S53" s="57"/>
      <c r="T53" s="21">
        <f t="shared" si="18"/>
        <v>0</v>
      </c>
      <c r="U53" s="57"/>
      <c r="V53" s="21">
        <f t="shared" si="19"/>
        <v>0</v>
      </c>
      <c r="W53" s="57"/>
      <c r="X53" s="21">
        <f t="shared" si="20"/>
        <v>0</v>
      </c>
      <c r="Y53" s="57"/>
      <c r="Z53" s="21">
        <f t="shared" si="21"/>
        <v>0</v>
      </c>
      <c r="AA53" s="57"/>
      <c r="AB53" s="21">
        <f t="shared" si="22"/>
        <v>0</v>
      </c>
      <c r="AC53" s="57"/>
      <c r="AD53" s="21">
        <f t="shared" si="23"/>
        <v>0</v>
      </c>
      <c r="AE53" s="57"/>
      <c r="AF53" s="21">
        <f t="shared" si="24"/>
        <v>0</v>
      </c>
      <c r="AG53" s="57"/>
      <c r="AH53" s="21">
        <f t="shared" si="25"/>
        <v>0</v>
      </c>
      <c r="AI53" s="57"/>
      <c r="AJ53" s="21">
        <f t="shared" si="26"/>
        <v>0</v>
      </c>
      <c r="AK53" s="57"/>
      <c r="AL53" s="21">
        <f t="shared" si="27"/>
        <v>0</v>
      </c>
      <c r="AM53" s="57"/>
      <c r="AN53" s="21">
        <f t="shared" si="28"/>
        <v>0</v>
      </c>
      <c r="AO53" s="57"/>
      <c r="AP53" s="12" t="str">
        <f>IF(Q53+O53+M53+S53+U53+W53+Y53+AA53+AC53+AE53+AG53+AI53+AK53+AM53+AO53=100%,"OK","WRONG")</f>
        <v>WRONG</v>
      </c>
    </row>
    <row r="54" spans="1:42" hidden="1" x14ac:dyDescent="0.25">
      <c r="A54" s="7"/>
      <c r="B54" s="7"/>
      <c r="C54" s="59"/>
      <c r="D54" s="81"/>
      <c r="E54" s="67"/>
      <c r="F54" s="68"/>
      <c r="G54" s="71"/>
      <c r="H54" s="59"/>
      <c r="I54" s="45"/>
      <c r="J54" s="88"/>
      <c r="L54" s="21">
        <f t="shared" ref="L54:L57" si="30">M54*$I54</f>
        <v>0</v>
      </c>
      <c r="M54" s="57"/>
      <c r="N54" s="21">
        <f t="shared" ref="N54:N57" si="31">O54*$I54</f>
        <v>0</v>
      </c>
      <c r="O54" s="57"/>
      <c r="P54" s="21">
        <f t="shared" ref="P54:P57" si="32">Q54*$I54</f>
        <v>0</v>
      </c>
      <c r="Q54" s="57"/>
      <c r="R54" s="21">
        <f t="shared" si="17"/>
        <v>0</v>
      </c>
      <c r="S54" s="57"/>
      <c r="T54" s="21">
        <f t="shared" si="18"/>
        <v>0</v>
      </c>
      <c r="U54" s="57"/>
      <c r="V54" s="21">
        <f t="shared" si="19"/>
        <v>0</v>
      </c>
      <c r="W54" s="57"/>
      <c r="X54" s="21">
        <f t="shared" si="20"/>
        <v>0</v>
      </c>
      <c r="Y54" s="57"/>
      <c r="Z54" s="21">
        <f t="shared" si="21"/>
        <v>0</v>
      </c>
      <c r="AA54" s="57"/>
      <c r="AB54" s="21">
        <f t="shared" si="22"/>
        <v>0</v>
      </c>
      <c r="AC54" s="57"/>
      <c r="AD54" s="21">
        <f t="shared" si="23"/>
        <v>0</v>
      </c>
      <c r="AE54" s="57"/>
      <c r="AF54" s="21">
        <f t="shared" si="24"/>
        <v>0</v>
      </c>
      <c r="AG54" s="57"/>
      <c r="AH54" s="21">
        <f t="shared" si="25"/>
        <v>0</v>
      </c>
      <c r="AI54" s="57"/>
      <c r="AJ54" s="21">
        <f t="shared" si="26"/>
        <v>0</v>
      </c>
      <c r="AK54" s="57"/>
      <c r="AL54" s="21">
        <f t="shared" si="27"/>
        <v>0</v>
      </c>
      <c r="AM54" s="57"/>
      <c r="AN54" s="21">
        <f t="shared" si="28"/>
        <v>0</v>
      </c>
      <c r="AO54" s="57"/>
      <c r="AP54" s="12" t="str">
        <f t="shared" ref="AP54:AP57" si="33">IF(Q54+O54+M54+S54+U54+W54+Y54+AA54+AC54+AE54+AG54+AI54+AK54+AM54+AO54=100%,"OK","WRONG")</f>
        <v>WRONG</v>
      </c>
    </row>
    <row r="55" spans="1:42" hidden="1" x14ac:dyDescent="0.25">
      <c r="A55" s="7"/>
      <c r="B55" s="7"/>
      <c r="C55" s="59"/>
      <c r="D55" s="81"/>
      <c r="E55" s="67"/>
      <c r="F55" s="68"/>
      <c r="G55" s="71"/>
      <c r="H55" s="59"/>
      <c r="I55" s="45"/>
      <c r="J55" s="88"/>
      <c r="L55" s="21">
        <f t="shared" si="30"/>
        <v>0</v>
      </c>
      <c r="M55" s="57"/>
      <c r="N55" s="21">
        <f t="shared" si="31"/>
        <v>0</v>
      </c>
      <c r="O55" s="57"/>
      <c r="P55" s="21">
        <f t="shared" si="32"/>
        <v>0</v>
      </c>
      <c r="Q55" s="57"/>
      <c r="R55" s="21">
        <f t="shared" si="17"/>
        <v>0</v>
      </c>
      <c r="S55" s="57"/>
      <c r="T55" s="21">
        <f t="shared" si="18"/>
        <v>0</v>
      </c>
      <c r="U55" s="57"/>
      <c r="V55" s="21">
        <f t="shared" si="19"/>
        <v>0</v>
      </c>
      <c r="W55" s="57"/>
      <c r="X55" s="21">
        <f t="shared" si="20"/>
        <v>0</v>
      </c>
      <c r="Y55" s="57"/>
      <c r="Z55" s="21">
        <f t="shared" si="21"/>
        <v>0</v>
      </c>
      <c r="AA55" s="57"/>
      <c r="AB55" s="21">
        <f t="shared" si="22"/>
        <v>0</v>
      </c>
      <c r="AC55" s="57"/>
      <c r="AD55" s="21">
        <f t="shared" si="23"/>
        <v>0</v>
      </c>
      <c r="AE55" s="57"/>
      <c r="AF55" s="21">
        <f t="shared" si="24"/>
        <v>0</v>
      </c>
      <c r="AG55" s="57"/>
      <c r="AH55" s="21">
        <f t="shared" si="25"/>
        <v>0</v>
      </c>
      <c r="AI55" s="57"/>
      <c r="AJ55" s="21">
        <f t="shared" si="26"/>
        <v>0</v>
      </c>
      <c r="AK55" s="57"/>
      <c r="AL55" s="21">
        <f t="shared" si="27"/>
        <v>0</v>
      </c>
      <c r="AM55" s="57"/>
      <c r="AN55" s="21">
        <f t="shared" si="28"/>
        <v>0</v>
      </c>
      <c r="AO55" s="57"/>
      <c r="AP55" s="12" t="str">
        <f t="shared" si="33"/>
        <v>WRONG</v>
      </c>
    </row>
    <row r="56" spans="1:42" hidden="1" x14ac:dyDescent="0.25">
      <c r="A56" s="7"/>
      <c r="B56" s="7"/>
      <c r="C56" s="59"/>
      <c r="D56" s="81"/>
      <c r="E56" s="67"/>
      <c r="F56" s="68"/>
      <c r="G56" s="71"/>
      <c r="H56" s="59"/>
      <c r="I56" s="45"/>
      <c r="J56" s="88"/>
      <c r="L56" s="21">
        <f t="shared" si="30"/>
        <v>0</v>
      </c>
      <c r="M56" s="57"/>
      <c r="N56" s="21">
        <f t="shared" si="31"/>
        <v>0</v>
      </c>
      <c r="O56" s="57"/>
      <c r="P56" s="21">
        <f t="shared" si="32"/>
        <v>0</v>
      </c>
      <c r="Q56" s="57"/>
      <c r="R56" s="21">
        <f t="shared" si="17"/>
        <v>0</v>
      </c>
      <c r="S56" s="57"/>
      <c r="T56" s="21">
        <f t="shared" si="18"/>
        <v>0</v>
      </c>
      <c r="U56" s="57"/>
      <c r="V56" s="21">
        <f t="shared" si="19"/>
        <v>0</v>
      </c>
      <c r="W56" s="57"/>
      <c r="X56" s="21">
        <f t="shared" si="20"/>
        <v>0</v>
      </c>
      <c r="Y56" s="57"/>
      <c r="Z56" s="21">
        <f t="shared" si="21"/>
        <v>0</v>
      </c>
      <c r="AA56" s="57"/>
      <c r="AB56" s="21">
        <f t="shared" si="22"/>
        <v>0</v>
      </c>
      <c r="AC56" s="57"/>
      <c r="AD56" s="21">
        <f t="shared" si="23"/>
        <v>0</v>
      </c>
      <c r="AE56" s="57"/>
      <c r="AF56" s="21">
        <f t="shared" si="24"/>
        <v>0</v>
      </c>
      <c r="AG56" s="57"/>
      <c r="AH56" s="21">
        <f t="shared" si="25"/>
        <v>0</v>
      </c>
      <c r="AI56" s="57"/>
      <c r="AJ56" s="21">
        <f t="shared" si="26"/>
        <v>0</v>
      </c>
      <c r="AK56" s="57"/>
      <c r="AL56" s="21">
        <f t="shared" si="27"/>
        <v>0</v>
      </c>
      <c r="AM56" s="57"/>
      <c r="AN56" s="21">
        <f t="shared" si="28"/>
        <v>0</v>
      </c>
      <c r="AO56" s="57"/>
      <c r="AP56" s="12" t="str">
        <f t="shared" si="33"/>
        <v>WRONG</v>
      </c>
    </row>
    <row r="57" spans="1:42" hidden="1" x14ac:dyDescent="0.25">
      <c r="A57" s="7"/>
      <c r="B57" s="7"/>
      <c r="C57" s="59"/>
      <c r="D57" s="80"/>
      <c r="E57" s="67"/>
      <c r="F57" s="82"/>
      <c r="G57" s="71"/>
      <c r="H57" s="59"/>
      <c r="I57" s="45"/>
      <c r="J57" s="88"/>
      <c r="L57" s="21">
        <f t="shared" si="30"/>
        <v>0</v>
      </c>
      <c r="M57" s="57"/>
      <c r="N57" s="21">
        <f t="shared" si="31"/>
        <v>0</v>
      </c>
      <c r="O57" s="57"/>
      <c r="P57" s="21">
        <f t="shared" si="32"/>
        <v>0</v>
      </c>
      <c r="Q57" s="57"/>
      <c r="R57" s="21">
        <f t="shared" si="17"/>
        <v>0</v>
      </c>
      <c r="S57" s="57"/>
      <c r="T57" s="21">
        <f t="shared" si="18"/>
        <v>0</v>
      </c>
      <c r="U57" s="57"/>
      <c r="V57" s="21">
        <f t="shared" si="19"/>
        <v>0</v>
      </c>
      <c r="W57" s="57"/>
      <c r="X57" s="21">
        <f t="shared" si="20"/>
        <v>0</v>
      </c>
      <c r="Y57" s="57"/>
      <c r="Z57" s="21">
        <f t="shared" si="21"/>
        <v>0</v>
      </c>
      <c r="AA57" s="57"/>
      <c r="AB57" s="21">
        <f t="shared" si="22"/>
        <v>0</v>
      </c>
      <c r="AC57" s="57"/>
      <c r="AD57" s="21">
        <f t="shared" si="23"/>
        <v>0</v>
      </c>
      <c r="AE57" s="57"/>
      <c r="AF57" s="21">
        <f t="shared" si="24"/>
        <v>0</v>
      </c>
      <c r="AG57" s="57"/>
      <c r="AH57" s="21">
        <f t="shared" si="25"/>
        <v>0</v>
      </c>
      <c r="AI57" s="57"/>
      <c r="AJ57" s="21">
        <f t="shared" si="26"/>
        <v>0</v>
      </c>
      <c r="AK57" s="57"/>
      <c r="AL57" s="21">
        <f t="shared" si="27"/>
        <v>0</v>
      </c>
      <c r="AM57" s="57"/>
      <c r="AN57" s="21">
        <f t="shared" si="28"/>
        <v>0</v>
      </c>
      <c r="AO57" s="57"/>
      <c r="AP57" s="12" t="str">
        <f t="shared" si="33"/>
        <v>WRONG</v>
      </c>
    </row>
    <row r="58" spans="1:42" ht="12" customHeight="1" x14ac:dyDescent="0.25">
      <c r="A58" s="7"/>
      <c r="B58" s="7"/>
      <c r="C58" s="1"/>
      <c r="D58" s="1"/>
      <c r="E58" s="1"/>
      <c r="F58" s="1"/>
      <c r="G58" s="1"/>
      <c r="H58" s="1"/>
      <c r="I58" s="6"/>
      <c r="J58" s="6"/>
    </row>
    <row r="59" spans="1:42" x14ac:dyDescent="0.25">
      <c r="A59" s="7"/>
      <c r="B59" s="1"/>
      <c r="C59" s="1"/>
      <c r="D59" s="1"/>
      <c r="E59" s="1"/>
      <c r="F59" s="1"/>
      <c r="G59" s="12" t="s">
        <v>20</v>
      </c>
      <c r="H59" s="12"/>
      <c r="I59" s="31">
        <f>+SUM(I37:I57)</f>
        <v>12000</v>
      </c>
      <c r="J59" s="87"/>
      <c r="L59" s="30">
        <f>SUM(L37:L57)</f>
        <v>6000</v>
      </c>
      <c r="M59" s="3"/>
      <c r="N59" s="30">
        <f>SUM(N37:N57)</f>
        <v>6000</v>
      </c>
      <c r="O59" s="3"/>
      <c r="P59" s="30">
        <f>SUM(P37:P57)</f>
        <v>0</v>
      </c>
      <c r="Q59" s="3"/>
      <c r="R59" s="30">
        <f>SUM(R37:R57)</f>
        <v>0</v>
      </c>
      <c r="S59" s="3"/>
      <c r="T59" s="30">
        <f>SUM(T37:T57)</f>
        <v>0</v>
      </c>
      <c r="U59" s="3"/>
      <c r="V59" s="30">
        <f>SUM(V37:V57)</f>
        <v>0</v>
      </c>
      <c r="W59" s="3"/>
      <c r="X59" s="30">
        <f>SUM(X37:X57)</f>
        <v>0</v>
      </c>
      <c r="Y59" s="3"/>
      <c r="Z59" s="30">
        <f>SUM(Z37:Z57)</f>
        <v>0</v>
      </c>
      <c r="AA59" s="3"/>
      <c r="AB59" s="30">
        <f>SUM(AB37:AB57)</f>
        <v>0</v>
      </c>
      <c r="AC59" s="3"/>
      <c r="AD59" s="30">
        <f>SUM(AD37:AD57)</f>
        <v>0</v>
      </c>
      <c r="AE59" s="62"/>
      <c r="AF59" s="30">
        <f>SUM(AF37:AF57)</f>
        <v>0</v>
      </c>
      <c r="AG59" s="62"/>
      <c r="AH59" s="30">
        <f>SUM(AH37:AH57)</f>
        <v>0</v>
      </c>
      <c r="AI59" s="62"/>
      <c r="AJ59" s="30">
        <f>SUM(AJ37:AJ57)</f>
        <v>0</v>
      </c>
      <c r="AK59" s="62"/>
      <c r="AL59" s="30">
        <f>SUM(AL37:AL57)</f>
        <v>0</v>
      </c>
      <c r="AM59" s="62"/>
      <c r="AN59" s="30">
        <f>SUM(AN37:AN57)</f>
        <v>0</v>
      </c>
      <c r="AO59" s="62"/>
    </row>
    <row r="60" spans="1:42" x14ac:dyDescent="0.25">
      <c r="A60" s="7"/>
      <c r="B60" s="1"/>
      <c r="C60" s="1"/>
      <c r="D60" s="1"/>
      <c r="E60" s="1"/>
      <c r="F60" s="1"/>
      <c r="G60" s="1"/>
      <c r="H60" s="1"/>
      <c r="I60" s="1"/>
      <c r="J60" s="1"/>
    </row>
    <row r="61" spans="1:42" x14ac:dyDescent="0.25">
      <c r="A61" s="7"/>
      <c r="B61" s="1"/>
      <c r="C61" s="1"/>
      <c r="D61" s="1"/>
      <c r="E61" s="1"/>
      <c r="F61" s="1"/>
      <c r="G61" s="1"/>
      <c r="H61" s="1"/>
      <c r="I61" s="1"/>
      <c r="J61" s="1"/>
    </row>
    <row r="62" spans="1:42" x14ac:dyDescent="0.25">
      <c r="A62" s="7">
        <v>4</v>
      </c>
      <c r="B62" s="1" t="s">
        <v>45</v>
      </c>
      <c r="C62" s="1"/>
      <c r="D62" s="1"/>
      <c r="E62" s="1"/>
      <c r="F62" s="1"/>
      <c r="G62" s="1"/>
      <c r="H62" s="1"/>
      <c r="I62" s="1"/>
      <c r="J62" s="1"/>
      <c r="L62" s="302" t="s">
        <v>22</v>
      </c>
      <c r="M62" s="302"/>
      <c r="N62" s="302" t="s">
        <v>23</v>
      </c>
      <c r="O62" s="302"/>
      <c r="P62" s="302" t="s">
        <v>24</v>
      </c>
      <c r="Q62" s="302"/>
      <c r="R62" s="302" t="s">
        <v>29</v>
      </c>
      <c r="S62" s="302"/>
      <c r="T62" s="302" t="s">
        <v>30</v>
      </c>
      <c r="U62" s="302"/>
      <c r="V62" s="302" t="s">
        <v>31</v>
      </c>
      <c r="W62" s="302"/>
      <c r="X62" s="302" t="s">
        <v>32</v>
      </c>
      <c r="Y62" s="302"/>
      <c r="Z62" s="302" t="s">
        <v>33</v>
      </c>
      <c r="AA62" s="302"/>
      <c r="AB62" s="302" t="s">
        <v>34</v>
      </c>
      <c r="AC62" s="302"/>
      <c r="AD62" s="302" t="s">
        <v>35</v>
      </c>
      <c r="AE62" s="302"/>
      <c r="AF62" s="303" t="s">
        <v>83</v>
      </c>
      <c r="AG62" s="304"/>
      <c r="AH62" s="303" t="s">
        <v>82</v>
      </c>
      <c r="AI62" s="304"/>
      <c r="AJ62" s="303" t="s">
        <v>85</v>
      </c>
      <c r="AK62" s="304"/>
      <c r="AL62" s="303" t="s">
        <v>86</v>
      </c>
      <c r="AM62" s="304"/>
      <c r="AN62" s="303" t="s">
        <v>84</v>
      </c>
      <c r="AO62" s="304"/>
      <c r="AP62" s="12" t="s">
        <v>25</v>
      </c>
    </row>
    <row r="63" spans="1:42" ht="13.5" customHeight="1" x14ac:dyDescent="0.25">
      <c r="A63" s="7"/>
      <c r="B63" s="1"/>
      <c r="C63" s="1"/>
      <c r="D63" s="1"/>
      <c r="E63" s="1"/>
      <c r="F63" s="1"/>
      <c r="G63" s="302" t="s">
        <v>4</v>
      </c>
      <c r="H63" s="302"/>
      <c r="I63" s="39">
        <f>+I22</f>
        <v>28200</v>
      </c>
      <c r="J63" s="65"/>
      <c r="L63" s="298">
        <f>L22</f>
        <v>7050</v>
      </c>
      <c r="M63" s="301"/>
      <c r="N63" s="298">
        <f>N22</f>
        <v>21150</v>
      </c>
      <c r="O63" s="301"/>
      <c r="P63" s="298">
        <f>P22</f>
        <v>0</v>
      </c>
      <c r="Q63" s="301"/>
      <c r="R63" s="298">
        <f>R22</f>
        <v>0</v>
      </c>
      <c r="S63" s="301"/>
      <c r="T63" s="298">
        <f>T22</f>
        <v>0</v>
      </c>
      <c r="U63" s="301"/>
      <c r="V63" s="298">
        <f>V22</f>
        <v>0</v>
      </c>
      <c r="W63" s="301"/>
      <c r="X63" s="298">
        <f>X22</f>
        <v>0</v>
      </c>
      <c r="Y63" s="301"/>
      <c r="Z63" s="298">
        <f>Z22</f>
        <v>0</v>
      </c>
      <c r="AA63" s="301"/>
      <c r="AB63" s="298">
        <f>AB22</f>
        <v>0</v>
      </c>
      <c r="AC63" s="301"/>
      <c r="AD63" s="298">
        <f>AD22</f>
        <v>0</v>
      </c>
      <c r="AE63" s="299"/>
      <c r="AF63" s="298">
        <f>AF22</f>
        <v>0</v>
      </c>
      <c r="AG63" s="299"/>
      <c r="AH63" s="298">
        <f>AH22</f>
        <v>0</v>
      </c>
      <c r="AI63" s="299"/>
      <c r="AJ63" s="298">
        <f>AJ22</f>
        <v>0</v>
      </c>
      <c r="AK63" s="299"/>
      <c r="AL63" s="298">
        <f>AL22</f>
        <v>0</v>
      </c>
      <c r="AM63" s="299"/>
      <c r="AN63" s="298">
        <f>AN22</f>
        <v>0</v>
      </c>
      <c r="AO63" s="299"/>
      <c r="AP63" s="12" t="str">
        <f>IF(SUM(L63:AO63)=I63,"OK","WRONG")</f>
        <v>OK</v>
      </c>
    </row>
    <row r="64" spans="1:42" ht="13.5" customHeight="1" x14ac:dyDescent="0.25">
      <c r="A64" s="7"/>
      <c r="B64" s="1"/>
      <c r="C64" s="1"/>
      <c r="D64" s="1"/>
      <c r="E64" s="1"/>
      <c r="F64" s="1"/>
      <c r="G64" s="302" t="s">
        <v>36</v>
      </c>
      <c r="H64" s="302"/>
      <c r="I64" s="39">
        <f>+I33</f>
        <v>1450</v>
      </c>
      <c r="J64" s="65"/>
      <c r="L64" s="298">
        <f>L33</f>
        <v>610</v>
      </c>
      <c r="M64" s="301"/>
      <c r="N64" s="298">
        <f>N33</f>
        <v>840</v>
      </c>
      <c r="O64" s="301"/>
      <c r="P64" s="298">
        <f>P33</f>
        <v>0</v>
      </c>
      <c r="Q64" s="301"/>
      <c r="R64" s="298">
        <f>R33</f>
        <v>0</v>
      </c>
      <c r="S64" s="301"/>
      <c r="T64" s="298">
        <f>T33</f>
        <v>0</v>
      </c>
      <c r="U64" s="301"/>
      <c r="V64" s="298">
        <f>V33</f>
        <v>0</v>
      </c>
      <c r="W64" s="301"/>
      <c r="X64" s="298">
        <f>X33</f>
        <v>0</v>
      </c>
      <c r="Y64" s="301"/>
      <c r="Z64" s="298">
        <f>Z33</f>
        <v>0</v>
      </c>
      <c r="AA64" s="301"/>
      <c r="AB64" s="298">
        <f>AB33</f>
        <v>0</v>
      </c>
      <c r="AC64" s="301"/>
      <c r="AD64" s="298">
        <f>AD33</f>
        <v>0</v>
      </c>
      <c r="AE64" s="299"/>
      <c r="AF64" s="298">
        <f>AF33</f>
        <v>0</v>
      </c>
      <c r="AG64" s="299"/>
      <c r="AH64" s="298">
        <f>AH33</f>
        <v>0</v>
      </c>
      <c r="AI64" s="299"/>
      <c r="AJ64" s="298">
        <f>AJ33</f>
        <v>0</v>
      </c>
      <c r="AK64" s="299"/>
      <c r="AL64" s="298">
        <f>AL33</f>
        <v>0</v>
      </c>
      <c r="AM64" s="299"/>
      <c r="AN64" s="298">
        <f>AN33</f>
        <v>0</v>
      </c>
      <c r="AO64" s="299"/>
      <c r="AP64" s="12" t="str">
        <f>IF(SUM(L64:AO64)=I64,"OK","WRONG")</f>
        <v>OK</v>
      </c>
    </row>
    <row r="65" spans="1:42" ht="13.5" customHeight="1" x14ac:dyDescent="0.25">
      <c r="A65" s="7"/>
      <c r="B65" s="1"/>
      <c r="C65" s="1"/>
      <c r="D65" s="1"/>
      <c r="E65" s="1"/>
      <c r="F65" s="1"/>
      <c r="G65" s="302" t="s">
        <v>37</v>
      </c>
      <c r="H65" s="302"/>
      <c r="I65" s="39">
        <f>+I59</f>
        <v>12000</v>
      </c>
      <c r="J65" s="65"/>
      <c r="L65" s="298">
        <f>L59</f>
        <v>6000</v>
      </c>
      <c r="M65" s="301"/>
      <c r="N65" s="298">
        <f>N59</f>
        <v>6000</v>
      </c>
      <c r="O65" s="301"/>
      <c r="P65" s="298">
        <f>P59</f>
        <v>0</v>
      </c>
      <c r="Q65" s="301"/>
      <c r="R65" s="298">
        <f>R59</f>
        <v>0</v>
      </c>
      <c r="S65" s="301"/>
      <c r="T65" s="298">
        <f>T59</f>
        <v>0</v>
      </c>
      <c r="U65" s="301"/>
      <c r="V65" s="298">
        <f>V59</f>
        <v>0</v>
      </c>
      <c r="W65" s="301"/>
      <c r="X65" s="298">
        <f>X59</f>
        <v>0</v>
      </c>
      <c r="Y65" s="301"/>
      <c r="Z65" s="298">
        <f>Z59</f>
        <v>0</v>
      </c>
      <c r="AA65" s="301"/>
      <c r="AB65" s="298">
        <f>AB59</f>
        <v>0</v>
      </c>
      <c r="AC65" s="301"/>
      <c r="AD65" s="298">
        <f>AD59</f>
        <v>0</v>
      </c>
      <c r="AE65" s="299"/>
      <c r="AF65" s="298">
        <f>AF59</f>
        <v>0</v>
      </c>
      <c r="AG65" s="299"/>
      <c r="AH65" s="298">
        <f>AH59</f>
        <v>0</v>
      </c>
      <c r="AI65" s="299"/>
      <c r="AJ65" s="298">
        <f>AJ59</f>
        <v>0</v>
      </c>
      <c r="AK65" s="299"/>
      <c r="AL65" s="298">
        <f>AL59</f>
        <v>0</v>
      </c>
      <c r="AM65" s="299"/>
      <c r="AN65" s="298">
        <f>AN59</f>
        <v>0</v>
      </c>
      <c r="AO65" s="299"/>
      <c r="AP65" s="12" t="str">
        <f t="shared" ref="AP65" si="34">IF(SUM(L65:AE65)=I65,"OK","WRONG")</f>
        <v>OK</v>
      </c>
    </row>
    <row r="66" spans="1:42" ht="27" customHeight="1" x14ac:dyDescent="0.25">
      <c r="A66" s="7"/>
      <c r="B66" s="1"/>
      <c r="C66" s="1"/>
      <c r="D66" s="1"/>
      <c r="E66" s="1"/>
      <c r="F66" s="19"/>
      <c r="G66" s="300" t="s">
        <v>52</v>
      </c>
      <c r="H66" s="300"/>
      <c r="I66" s="58">
        <v>0</v>
      </c>
      <c r="J66" s="87"/>
      <c r="L66" s="296"/>
      <c r="M66" s="296"/>
      <c r="N66" s="296"/>
      <c r="O66" s="296"/>
      <c r="P66" s="296"/>
      <c r="Q66" s="296"/>
      <c r="R66" s="296"/>
      <c r="S66" s="296"/>
      <c r="T66" s="296"/>
      <c r="U66" s="296"/>
      <c r="V66" s="296"/>
      <c r="W66" s="296"/>
      <c r="X66" s="296"/>
      <c r="Y66" s="296"/>
      <c r="Z66" s="296"/>
      <c r="AA66" s="296"/>
      <c r="AB66" s="296"/>
      <c r="AC66" s="296"/>
      <c r="AD66" s="296"/>
      <c r="AE66" s="297"/>
      <c r="AF66" s="76"/>
      <c r="AG66" s="64"/>
      <c r="AH66" s="76"/>
      <c r="AI66" s="64"/>
      <c r="AJ66" s="76"/>
      <c r="AK66" s="64"/>
      <c r="AL66" s="76"/>
      <c r="AM66" s="64"/>
      <c r="AN66" s="76"/>
      <c r="AO66" s="64"/>
      <c r="AP66" s="12"/>
    </row>
    <row r="67" spans="1:42" x14ac:dyDescent="0.25">
      <c r="A67" s="7"/>
      <c r="B67" s="1"/>
      <c r="C67" s="1"/>
      <c r="D67" s="1"/>
      <c r="E67" s="1"/>
      <c r="F67" s="1"/>
      <c r="G67" s="1"/>
      <c r="H67" s="1"/>
      <c r="I67" s="5"/>
      <c r="J67" s="5"/>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row>
    <row r="68" spans="1:42" ht="13.8" thickBot="1" x14ac:dyDescent="0.3">
      <c r="A68" s="7"/>
      <c r="B68" s="1"/>
      <c r="C68" s="1"/>
      <c r="D68" s="1"/>
      <c r="E68" s="1"/>
      <c r="F68" s="1"/>
      <c r="G68" s="1" t="s">
        <v>5</v>
      </c>
      <c r="H68" s="1"/>
      <c r="I68" s="10">
        <f>+SUM(I63:I66)</f>
        <v>41650</v>
      </c>
      <c r="J68" s="65"/>
      <c r="L68" s="295">
        <f>SUM(L63:M66)</f>
        <v>13660</v>
      </c>
      <c r="M68" s="295"/>
      <c r="N68" s="295">
        <f>SUM(N63:O66)</f>
        <v>27990</v>
      </c>
      <c r="O68" s="295"/>
      <c r="P68" s="295">
        <f>SUM(P63:Q66)</f>
        <v>0</v>
      </c>
      <c r="Q68" s="295"/>
      <c r="R68" s="295">
        <f>SUM(R63:S66)</f>
        <v>0</v>
      </c>
      <c r="S68" s="295"/>
      <c r="T68" s="295">
        <f>SUM(T63:U66)</f>
        <v>0</v>
      </c>
      <c r="U68" s="295"/>
      <c r="V68" s="295">
        <f>SUM(V63:W66)</f>
        <v>0</v>
      </c>
      <c r="W68" s="295"/>
      <c r="X68" s="295">
        <f>SUM(X63:Y66)</f>
        <v>0</v>
      </c>
      <c r="Y68" s="295"/>
      <c r="Z68" s="295">
        <f>SUM(Z63:AA66)</f>
        <v>0</v>
      </c>
      <c r="AA68" s="295"/>
      <c r="AB68" s="295">
        <f>SUM(AB63:AC66)</f>
        <v>0</v>
      </c>
      <c r="AC68" s="295"/>
      <c r="AD68" s="295">
        <f>SUM(AD63:AE66)</f>
        <v>0</v>
      </c>
      <c r="AE68" s="295"/>
      <c r="AF68" s="295">
        <f>SUM(AF63:AG66)</f>
        <v>0</v>
      </c>
      <c r="AG68" s="295"/>
      <c r="AH68" s="295">
        <f>SUM(AH63:AI66)</f>
        <v>0</v>
      </c>
      <c r="AI68" s="295"/>
      <c r="AJ68" s="295">
        <f>SUM(AJ63:AK66)</f>
        <v>0</v>
      </c>
      <c r="AK68" s="295"/>
      <c r="AL68" s="295">
        <f>SUM(AL63:AM66)</f>
        <v>0</v>
      </c>
      <c r="AM68" s="295"/>
      <c r="AN68" s="295">
        <f>SUM(AN63:AO66)</f>
        <v>0</v>
      </c>
      <c r="AO68" s="295"/>
      <c r="AP68" s="1" t="str">
        <f>IF(SUM(L68:AO68)=I68,"OK","WRONG")</f>
        <v>OK</v>
      </c>
    </row>
    <row r="69" spans="1:42" ht="13.8" thickTop="1" x14ac:dyDescent="0.25">
      <c r="A69" s="7"/>
      <c r="B69" s="1"/>
      <c r="C69" s="1"/>
      <c r="D69" s="1"/>
      <c r="E69" s="1"/>
      <c r="F69" s="1"/>
      <c r="G69" s="1"/>
      <c r="H69" s="1"/>
      <c r="I69" s="1"/>
      <c r="J69" s="1"/>
    </row>
    <row r="70" spans="1:42" ht="13.5" customHeight="1" x14ac:dyDescent="0.25">
      <c r="A70" s="7">
        <v>5</v>
      </c>
      <c r="B70" s="230" t="s">
        <v>50</v>
      </c>
      <c r="C70" s="230"/>
      <c r="D70" s="230"/>
      <c r="E70" s="230"/>
      <c r="F70" s="230"/>
      <c r="G70" s="230"/>
      <c r="H70" s="230"/>
      <c r="I70" s="230"/>
      <c r="J70" s="47"/>
    </row>
    <row r="71" spans="1:42" ht="27.6" customHeight="1" x14ac:dyDescent="0.25">
      <c r="A71" s="7"/>
      <c r="B71" s="1"/>
      <c r="C71" s="12" t="s">
        <v>39</v>
      </c>
      <c r="D71" s="12" t="s">
        <v>40</v>
      </c>
      <c r="E71" s="74" t="s">
        <v>41</v>
      </c>
      <c r="F71" s="74" t="s">
        <v>42</v>
      </c>
      <c r="G71" s="7"/>
      <c r="H71" s="7"/>
      <c r="I71" s="74" t="s">
        <v>43</v>
      </c>
      <c r="J71" s="19"/>
    </row>
    <row r="72" spans="1:42" x14ac:dyDescent="0.25">
      <c r="A72" s="7"/>
      <c r="B72" s="75" t="s">
        <v>22</v>
      </c>
      <c r="C72" s="59" t="s">
        <v>76</v>
      </c>
      <c r="D72" s="59" t="s">
        <v>44</v>
      </c>
      <c r="E72" s="53">
        <v>1200</v>
      </c>
      <c r="F72" s="53">
        <v>150</v>
      </c>
      <c r="G72" s="1"/>
      <c r="H72" s="1"/>
      <c r="I72" s="12">
        <f>E72+F72</f>
        <v>1350</v>
      </c>
      <c r="J72" s="1"/>
    </row>
    <row r="73" spans="1:42" x14ac:dyDescent="0.25">
      <c r="A73" s="7"/>
      <c r="B73" s="75" t="s">
        <v>23</v>
      </c>
      <c r="C73" s="59" t="s">
        <v>77</v>
      </c>
      <c r="D73" s="59" t="s">
        <v>78</v>
      </c>
      <c r="E73" s="53">
        <v>250</v>
      </c>
      <c r="F73" s="53">
        <v>0</v>
      </c>
      <c r="G73" s="1"/>
      <c r="H73" s="1"/>
      <c r="I73" s="12">
        <f t="shared" ref="I73:I87" si="35">E73+F73</f>
        <v>250</v>
      </c>
      <c r="J73" s="1"/>
    </row>
    <row r="74" spans="1:42" x14ac:dyDescent="0.25">
      <c r="A74" s="7"/>
      <c r="B74" s="75" t="s">
        <v>24</v>
      </c>
      <c r="C74" s="59"/>
      <c r="D74" s="59"/>
      <c r="E74" s="53"/>
      <c r="F74" s="53"/>
      <c r="G74" s="1"/>
      <c r="H74" s="1"/>
      <c r="I74" s="12">
        <f t="shared" si="35"/>
        <v>0</v>
      </c>
      <c r="J74" s="1"/>
    </row>
    <row r="75" spans="1:42" x14ac:dyDescent="0.25">
      <c r="A75" s="7"/>
      <c r="B75" s="75" t="s">
        <v>29</v>
      </c>
      <c r="C75" s="59"/>
      <c r="D75" s="59"/>
      <c r="E75" s="53"/>
      <c r="F75" s="53"/>
      <c r="G75" s="1"/>
      <c r="H75" s="1"/>
      <c r="I75" s="12">
        <f t="shared" si="35"/>
        <v>0</v>
      </c>
      <c r="J75" s="1"/>
    </row>
    <row r="76" spans="1:42" x14ac:dyDescent="0.25">
      <c r="A76" s="7"/>
      <c r="B76" s="75" t="s">
        <v>30</v>
      </c>
      <c r="C76" s="59"/>
      <c r="D76" s="59"/>
      <c r="E76" s="53"/>
      <c r="F76" s="53"/>
      <c r="G76" s="1"/>
      <c r="H76" s="1"/>
      <c r="I76" s="12">
        <f t="shared" si="35"/>
        <v>0</v>
      </c>
      <c r="J76" s="1"/>
    </row>
    <row r="77" spans="1:42" hidden="1" x14ac:dyDescent="0.25">
      <c r="A77" s="7"/>
      <c r="B77" s="75" t="s">
        <v>31</v>
      </c>
      <c r="C77" s="59"/>
      <c r="D77" s="59"/>
      <c r="E77" s="53"/>
      <c r="F77" s="53"/>
      <c r="G77" s="1"/>
      <c r="H77" s="1"/>
      <c r="I77" s="12">
        <f t="shared" si="35"/>
        <v>0</v>
      </c>
      <c r="J77" s="1"/>
    </row>
    <row r="78" spans="1:42" hidden="1" x14ac:dyDescent="0.25">
      <c r="A78" s="7"/>
      <c r="B78" s="75" t="s">
        <v>32</v>
      </c>
      <c r="C78" s="59"/>
      <c r="D78" s="59"/>
      <c r="E78" s="53"/>
      <c r="F78" s="53"/>
      <c r="G78" s="1"/>
      <c r="H78" s="1"/>
      <c r="I78" s="12">
        <f t="shared" si="35"/>
        <v>0</v>
      </c>
      <c r="J78" s="1"/>
    </row>
    <row r="79" spans="1:42" hidden="1" x14ac:dyDescent="0.25">
      <c r="A79" s="7"/>
      <c r="B79" s="75" t="s">
        <v>33</v>
      </c>
      <c r="C79" s="59"/>
      <c r="D79" s="59"/>
      <c r="E79" s="53"/>
      <c r="F79" s="53"/>
      <c r="G79" s="1"/>
      <c r="H79" s="1"/>
      <c r="I79" s="12">
        <f t="shared" si="35"/>
        <v>0</v>
      </c>
      <c r="J79" s="1"/>
    </row>
    <row r="80" spans="1:42" hidden="1" x14ac:dyDescent="0.25">
      <c r="A80" s="7"/>
      <c r="B80" s="75" t="s">
        <v>34</v>
      </c>
      <c r="C80" s="59"/>
      <c r="D80" s="59"/>
      <c r="E80" s="53"/>
      <c r="F80" s="53"/>
      <c r="G80" s="1"/>
      <c r="H80" s="1"/>
      <c r="I80" s="12">
        <f t="shared" si="35"/>
        <v>0</v>
      </c>
      <c r="J80" s="1"/>
    </row>
    <row r="81" spans="1:41" hidden="1" x14ac:dyDescent="0.25">
      <c r="A81" s="7"/>
      <c r="B81" s="75" t="s">
        <v>35</v>
      </c>
      <c r="C81" s="59"/>
      <c r="D81" s="59"/>
      <c r="E81" s="53"/>
      <c r="F81" s="53"/>
      <c r="G81" s="1"/>
      <c r="H81" s="1"/>
      <c r="I81" s="12">
        <f t="shared" si="35"/>
        <v>0</v>
      </c>
      <c r="J81" s="1"/>
    </row>
    <row r="82" spans="1:41" hidden="1" x14ac:dyDescent="0.25">
      <c r="A82" s="7"/>
      <c r="B82" s="75" t="s">
        <v>83</v>
      </c>
      <c r="C82" s="59"/>
      <c r="D82" s="59"/>
      <c r="E82" s="53"/>
      <c r="F82" s="53"/>
      <c r="G82" s="1"/>
      <c r="H82" s="1"/>
      <c r="I82" s="12">
        <f t="shared" si="35"/>
        <v>0</v>
      </c>
      <c r="J82" s="1"/>
    </row>
    <row r="83" spans="1:41" hidden="1" x14ac:dyDescent="0.25">
      <c r="A83" s="7"/>
      <c r="B83" s="75" t="s">
        <v>82</v>
      </c>
      <c r="C83" s="59"/>
      <c r="D83" s="59"/>
      <c r="E83" s="53"/>
      <c r="F83" s="53"/>
      <c r="G83" s="1"/>
      <c r="H83" s="1"/>
      <c r="I83" s="12">
        <f t="shared" si="35"/>
        <v>0</v>
      </c>
      <c r="J83" s="1"/>
    </row>
    <row r="84" spans="1:41" hidden="1" x14ac:dyDescent="0.25">
      <c r="A84" s="7"/>
      <c r="B84" s="75" t="s">
        <v>85</v>
      </c>
      <c r="C84" s="59"/>
      <c r="D84" s="59"/>
      <c r="E84" s="53"/>
      <c r="F84" s="53"/>
      <c r="G84" s="1"/>
      <c r="H84" s="1"/>
      <c r="I84" s="12">
        <f t="shared" si="35"/>
        <v>0</v>
      </c>
      <c r="J84" s="1"/>
    </row>
    <row r="85" spans="1:41" hidden="1" x14ac:dyDescent="0.25">
      <c r="A85" s="7"/>
      <c r="B85" s="75" t="s">
        <v>86</v>
      </c>
      <c r="C85" s="59"/>
      <c r="D85" s="59"/>
      <c r="E85" s="53"/>
      <c r="F85" s="53"/>
      <c r="G85" s="1"/>
      <c r="H85" s="1"/>
      <c r="I85" s="12">
        <f t="shared" si="35"/>
        <v>0</v>
      </c>
      <c r="J85" s="1"/>
    </row>
    <row r="86" spans="1:41" hidden="1" x14ac:dyDescent="0.25">
      <c r="A86" s="7"/>
      <c r="B86" s="75" t="s">
        <v>84</v>
      </c>
      <c r="C86" s="59"/>
      <c r="D86" s="59"/>
      <c r="E86" s="53"/>
      <c r="F86" s="53"/>
      <c r="G86" s="1"/>
      <c r="H86" s="1"/>
      <c r="I86" s="12">
        <f t="shared" si="35"/>
        <v>0</v>
      </c>
      <c r="J86" s="1"/>
    </row>
    <row r="87" spans="1:41" x14ac:dyDescent="0.25">
      <c r="A87" s="7"/>
      <c r="E87" s="122">
        <f>SUM(E72:E86)</f>
        <v>1450</v>
      </c>
      <c r="F87" s="122">
        <f>SUM(F72:F86)</f>
        <v>150</v>
      </c>
      <c r="G87" s="1"/>
      <c r="H87" s="1"/>
      <c r="I87" s="12">
        <f t="shared" si="35"/>
        <v>1600</v>
      </c>
      <c r="J87" s="1"/>
    </row>
    <row r="88" spans="1:41" x14ac:dyDescent="0.25">
      <c r="A88" s="48" t="s">
        <v>57</v>
      </c>
      <c r="B88" s="60"/>
      <c r="C88" s="1"/>
      <c r="D88" s="1"/>
      <c r="E88" s="1"/>
      <c r="F88" s="1"/>
      <c r="G88" s="1"/>
      <c r="H88" s="1"/>
      <c r="I88" s="40"/>
      <c r="J88" s="1"/>
    </row>
    <row r="89" spans="1:41" x14ac:dyDescent="0.25">
      <c r="A89" s="7"/>
      <c r="B89" s="1"/>
      <c r="C89" s="1"/>
      <c r="D89" s="1"/>
      <c r="E89" s="1"/>
      <c r="F89" s="1"/>
      <c r="G89" s="1"/>
      <c r="H89" s="1"/>
      <c r="I89" s="1"/>
      <c r="J89" s="1"/>
    </row>
    <row r="90" spans="1:41" ht="13.8" thickBot="1" x14ac:dyDescent="0.3">
      <c r="A90" s="9">
        <v>6</v>
      </c>
      <c r="B90" s="294" t="s">
        <v>56</v>
      </c>
      <c r="C90" s="294"/>
      <c r="D90" s="294"/>
      <c r="E90" s="294"/>
      <c r="F90" s="294"/>
      <c r="G90" s="294"/>
      <c r="H90" s="294"/>
      <c r="I90" s="294"/>
      <c r="J90" s="75"/>
    </row>
    <row r="91" spans="1:41" ht="13.8" thickBot="1" x14ac:dyDescent="0.3">
      <c r="A91" s="7"/>
      <c r="B91" s="1" t="s">
        <v>147</v>
      </c>
      <c r="C91" s="1"/>
      <c r="D91" s="1"/>
      <c r="E91" s="1"/>
      <c r="F91" s="1"/>
      <c r="G91" s="1"/>
      <c r="H91" s="1"/>
      <c r="J91" s="1"/>
      <c r="L91" s="292" t="s">
        <v>22</v>
      </c>
      <c r="M91" s="289"/>
      <c r="N91" s="292" t="s">
        <v>23</v>
      </c>
      <c r="O91" s="289"/>
      <c r="P91" s="288" t="s">
        <v>24</v>
      </c>
      <c r="Q91" s="289"/>
      <c r="R91" s="288" t="s">
        <v>29</v>
      </c>
      <c r="S91" s="289"/>
      <c r="T91" s="288" t="s">
        <v>30</v>
      </c>
      <c r="U91" s="289"/>
      <c r="V91" s="288" t="s">
        <v>31</v>
      </c>
      <c r="W91" s="289"/>
      <c r="X91" s="288" t="s">
        <v>32</v>
      </c>
      <c r="Y91" s="289"/>
      <c r="Z91" s="288" t="s">
        <v>33</v>
      </c>
      <c r="AA91" s="289"/>
      <c r="AB91" s="288" t="s">
        <v>34</v>
      </c>
      <c r="AC91" s="289"/>
      <c r="AD91" s="288" t="s">
        <v>35</v>
      </c>
      <c r="AE91" s="289"/>
      <c r="AF91" s="288" t="s">
        <v>83</v>
      </c>
      <c r="AG91" s="289"/>
      <c r="AH91" s="288" t="s">
        <v>82</v>
      </c>
      <c r="AI91" s="289"/>
      <c r="AJ91" s="288" t="s">
        <v>85</v>
      </c>
      <c r="AK91" s="289"/>
      <c r="AL91" s="288" t="s">
        <v>86</v>
      </c>
      <c r="AM91" s="289"/>
      <c r="AN91" s="288" t="s">
        <v>84</v>
      </c>
      <c r="AO91" s="289"/>
    </row>
    <row r="92" spans="1:41" ht="28.5" customHeight="1" thickBot="1" x14ac:dyDescent="0.3">
      <c r="A92" s="7"/>
      <c r="B92" s="113"/>
      <c r="C92" s="113"/>
      <c r="D92" s="113"/>
      <c r="E92" s="113"/>
      <c r="F92" s="113"/>
      <c r="G92" s="113"/>
      <c r="H92" s="113"/>
      <c r="J92" s="43" t="s">
        <v>55</v>
      </c>
      <c r="L92" s="283">
        <f>IF(L68=0,"",L68/I72)</f>
        <v>10.118518518518519</v>
      </c>
      <c r="M92" s="282"/>
      <c r="N92" s="283">
        <f>IF(N68=0,"",N68/I73)</f>
        <v>111.96</v>
      </c>
      <c r="O92" s="282"/>
      <c r="P92" s="281" t="str">
        <f>IF(P68=0,"",P68/I74)</f>
        <v/>
      </c>
      <c r="Q92" s="282"/>
      <c r="R92" s="281" t="str">
        <f>IF(R68=0,"",R68/I75)</f>
        <v/>
      </c>
      <c r="S92" s="282"/>
      <c r="T92" s="281" t="str">
        <f>IF(T68=0,"",T68/I76)</f>
        <v/>
      </c>
      <c r="U92" s="282"/>
      <c r="V92" s="281" t="str">
        <f>IF(V68=0,"",V68/I77)</f>
        <v/>
      </c>
      <c r="W92" s="282"/>
      <c r="X92" s="281" t="str">
        <f>IF(X68=0,"",X68/I78)</f>
        <v/>
      </c>
      <c r="Y92" s="282"/>
      <c r="Z92" s="281" t="str">
        <f>IF(Z68=0,"",Z68/I79)</f>
        <v/>
      </c>
      <c r="AA92" s="282"/>
      <c r="AB92" s="281" t="str">
        <f>IF(AB68=0,"",AB68/I80)</f>
        <v/>
      </c>
      <c r="AC92" s="282"/>
      <c r="AD92" s="281" t="str">
        <f>IF(AD68=0,"",AD68/I81)</f>
        <v/>
      </c>
      <c r="AE92" s="282"/>
      <c r="AF92" s="281" t="str">
        <f>IF(AF68=0,"",AF68/I82)</f>
        <v/>
      </c>
      <c r="AG92" s="282"/>
      <c r="AH92" s="281" t="str">
        <f>IF(AH68=0,"",AH68/I83)</f>
        <v/>
      </c>
      <c r="AI92" s="282"/>
      <c r="AJ92" s="281" t="str">
        <f>IF(AJ68=0,"",AJ68/I84)</f>
        <v/>
      </c>
      <c r="AK92" s="282"/>
      <c r="AL92" s="281" t="str">
        <f>IF(AL68=0,"",AL68/I85)</f>
        <v/>
      </c>
      <c r="AM92" s="282"/>
      <c r="AN92" s="281" t="str">
        <f>IF(AN68=0,"",AN68/I86)</f>
        <v/>
      </c>
      <c r="AO92" s="282"/>
    </row>
    <row r="93" spans="1:41" ht="9.75" customHeight="1" thickBot="1" x14ac:dyDescent="0.3">
      <c r="A93" s="7"/>
      <c r="B93" s="113"/>
      <c r="C93" s="113"/>
      <c r="D93" s="113"/>
      <c r="E93" s="113"/>
      <c r="F93" s="113"/>
      <c r="G93" s="113"/>
      <c r="H93" s="113"/>
      <c r="J93" s="42"/>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row>
    <row r="94" spans="1:41" ht="40.5" customHeight="1" thickBot="1" x14ac:dyDescent="0.3">
      <c r="A94" s="7"/>
      <c r="B94" s="113"/>
      <c r="C94" s="113"/>
      <c r="D94" s="113"/>
      <c r="E94" s="113"/>
      <c r="F94" s="113"/>
      <c r="G94" s="113"/>
      <c r="H94" s="113"/>
      <c r="J94" s="44" t="s">
        <v>51</v>
      </c>
      <c r="K94" s="52">
        <v>0.5</v>
      </c>
      <c r="L94" s="283">
        <f>L92*$K$94</f>
        <v>5.0592592592592593</v>
      </c>
      <c r="M94" s="282"/>
      <c r="N94" s="283">
        <f t="shared" ref="N94" si="36">N92*$K$94</f>
        <v>55.98</v>
      </c>
      <c r="O94" s="282"/>
      <c r="P94" s="283" t="e">
        <f t="shared" ref="P94" si="37">P92*$K$94</f>
        <v>#VALUE!</v>
      </c>
      <c r="Q94" s="282"/>
      <c r="R94" s="283" t="e">
        <f t="shared" ref="R94" si="38">R92*$K$94</f>
        <v>#VALUE!</v>
      </c>
      <c r="S94" s="282"/>
      <c r="T94" s="283" t="e">
        <f t="shared" ref="T94" si="39">T92*$K$94</f>
        <v>#VALUE!</v>
      </c>
      <c r="U94" s="282"/>
      <c r="V94" s="283" t="e">
        <f t="shared" ref="V94" si="40">V92*$K$94</f>
        <v>#VALUE!</v>
      </c>
      <c r="W94" s="282"/>
      <c r="X94" s="283" t="e">
        <f t="shared" ref="X94" si="41">X92*$K$94</f>
        <v>#VALUE!</v>
      </c>
      <c r="Y94" s="282"/>
      <c r="Z94" s="283" t="e">
        <f t="shared" ref="Z94" si="42">Z92*$K$94</f>
        <v>#VALUE!</v>
      </c>
      <c r="AA94" s="282"/>
      <c r="AB94" s="283" t="e">
        <f t="shared" ref="AB94" si="43">AB92*$K$94</f>
        <v>#VALUE!</v>
      </c>
      <c r="AC94" s="282"/>
      <c r="AD94" s="283" t="e">
        <f t="shared" ref="AD94:AN94" si="44">AD92*$K$94</f>
        <v>#VALUE!</v>
      </c>
      <c r="AE94" s="282"/>
      <c r="AF94" s="283" t="e">
        <f t="shared" si="44"/>
        <v>#VALUE!</v>
      </c>
      <c r="AG94" s="282"/>
      <c r="AH94" s="283" t="e">
        <f t="shared" si="44"/>
        <v>#VALUE!</v>
      </c>
      <c r="AI94" s="282"/>
      <c r="AJ94" s="283" t="e">
        <f t="shared" si="44"/>
        <v>#VALUE!</v>
      </c>
      <c r="AK94" s="282"/>
      <c r="AL94" s="283" t="e">
        <f t="shared" si="44"/>
        <v>#VALUE!</v>
      </c>
      <c r="AM94" s="282"/>
      <c r="AN94" s="283" t="e">
        <f t="shared" si="44"/>
        <v>#VALUE!</v>
      </c>
      <c r="AO94" s="282"/>
    </row>
    <row r="95" spans="1:41" ht="9" customHeight="1" thickBot="1" x14ac:dyDescent="0.3">
      <c r="A95" s="7"/>
      <c r="B95" s="113"/>
      <c r="C95" s="113"/>
      <c r="D95" s="113"/>
      <c r="E95" s="113"/>
      <c r="F95" s="113"/>
      <c r="G95" s="113"/>
      <c r="H95" s="113"/>
      <c r="J95" s="1"/>
    </row>
    <row r="96" spans="1:41" ht="27" thickBot="1" x14ac:dyDescent="0.3">
      <c r="A96" s="7"/>
      <c r="B96" s="113"/>
      <c r="C96" s="113"/>
      <c r="D96" s="113"/>
      <c r="E96" s="113"/>
      <c r="F96" s="113"/>
      <c r="G96" s="113"/>
      <c r="H96" s="113"/>
      <c r="J96" s="44" t="s">
        <v>54</v>
      </c>
      <c r="L96" s="283">
        <f>IF(L92="","",L92+L94)</f>
        <v>15.177777777777777</v>
      </c>
      <c r="M96" s="282"/>
      <c r="N96" s="283">
        <f t="shared" ref="N96" si="45">IF(N92="","",N92+N94)</f>
        <v>167.94</v>
      </c>
      <c r="O96" s="282"/>
      <c r="P96" s="281" t="str">
        <f t="shared" ref="P96" si="46">IF(P92="","",P92+P94)</f>
        <v/>
      </c>
      <c r="Q96" s="282"/>
      <c r="R96" s="281" t="str">
        <f t="shared" ref="R96" si="47">IF(R92="","",R92+R94)</f>
        <v/>
      </c>
      <c r="S96" s="282"/>
      <c r="T96" s="281" t="str">
        <f t="shared" ref="T96" si="48">IF(T92="","",T92+T94)</f>
        <v/>
      </c>
      <c r="U96" s="282"/>
      <c r="V96" s="281" t="str">
        <f t="shared" ref="V96" si="49">IF(V92="","",V92+V94)</f>
        <v/>
      </c>
      <c r="W96" s="282"/>
      <c r="X96" s="281" t="str">
        <f t="shared" ref="X96" si="50">IF(X92="","",X92+X94)</f>
        <v/>
      </c>
      <c r="Y96" s="282"/>
      <c r="Z96" s="281" t="str">
        <f t="shared" ref="Z96" si="51">IF(Z92="","",Z92+Z94)</f>
        <v/>
      </c>
      <c r="AA96" s="282"/>
      <c r="AB96" s="281" t="str">
        <f t="shared" ref="AB96" si="52">IF(AB92="","",AB92+AB94)</f>
        <v/>
      </c>
      <c r="AC96" s="282"/>
      <c r="AD96" s="281" t="str">
        <f t="shared" ref="AD96:AN96" si="53">IF(AD92="","",AD92+AD94)</f>
        <v/>
      </c>
      <c r="AE96" s="282"/>
      <c r="AF96" s="281" t="str">
        <f t="shared" si="53"/>
        <v/>
      </c>
      <c r="AG96" s="282"/>
      <c r="AH96" s="281" t="str">
        <f t="shared" si="53"/>
        <v/>
      </c>
      <c r="AI96" s="282"/>
      <c r="AJ96" s="281" t="str">
        <f t="shared" si="53"/>
        <v/>
      </c>
      <c r="AK96" s="282"/>
      <c r="AL96" s="281" t="str">
        <f t="shared" si="53"/>
        <v/>
      </c>
      <c r="AM96" s="282"/>
      <c r="AN96" s="281" t="str">
        <f t="shared" si="53"/>
        <v/>
      </c>
      <c r="AO96" s="282"/>
    </row>
    <row r="97" spans="1:41" x14ac:dyDescent="0.25">
      <c r="B97" s="114"/>
      <c r="C97" s="114"/>
      <c r="D97" s="114"/>
      <c r="E97" s="114"/>
      <c r="F97" s="114"/>
      <c r="G97" s="114"/>
      <c r="H97" s="114"/>
    </row>
    <row r="98" spans="1:41" x14ac:dyDescent="0.25">
      <c r="B98" s="114"/>
      <c r="C98" s="114"/>
      <c r="D98" s="114"/>
      <c r="E98" s="114"/>
      <c r="F98" s="114"/>
      <c r="G98" s="114"/>
      <c r="H98" s="114"/>
    </row>
    <row r="99" spans="1:41" x14ac:dyDescent="0.25">
      <c r="B99" s="114"/>
      <c r="C99" s="114"/>
      <c r="D99" s="114"/>
      <c r="E99" s="114"/>
      <c r="F99" s="114"/>
      <c r="G99" s="114"/>
      <c r="H99" s="114"/>
    </row>
    <row r="100" spans="1:41" ht="13.8" thickBot="1" x14ac:dyDescent="0.3">
      <c r="A100" s="7"/>
      <c r="B100" s="113"/>
      <c r="C100" s="113"/>
      <c r="D100" s="113"/>
      <c r="E100" s="113"/>
      <c r="F100" s="113"/>
      <c r="G100" s="113"/>
      <c r="H100" s="113"/>
      <c r="J100" s="1" t="s">
        <v>91</v>
      </c>
      <c r="K100" s="1"/>
      <c r="L100" s="1"/>
      <c r="M100" s="1"/>
      <c r="N100" s="1" t="str">
        <f>C9</f>
        <v>From:  7/1/2017</v>
      </c>
      <c r="O100" s="1"/>
      <c r="P100" s="1" t="str">
        <f>D9</f>
        <v>To:   6/30/2018</v>
      </c>
      <c r="Q100" s="1"/>
      <c r="R100" s="1" t="str">
        <f>D2</f>
        <v xml:space="preserve">Time Travel </v>
      </c>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ht="13.8" thickBot="1" x14ac:dyDescent="0.3">
      <c r="A101" s="7"/>
      <c r="B101" s="113"/>
      <c r="C101" s="115"/>
      <c r="D101" s="113"/>
      <c r="E101" s="113"/>
      <c r="F101" s="113"/>
      <c r="G101" s="113"/>
      <c r="H101" s="113"/>
      <c r="J101" s="290"/>
      <c r="L101" s="292" t="s">
        <v>22</v>
      </c>
      <c r="M101" s="289"/>
      <c r="N101" s="292" t="s">
        <v>23</v>
      </c>
      <c r="O101" s="289"/>
      <c r="P101" s="288" t="s">
        <v>24</v>
      </c>
      <c r="Q101" s="289"/>
      <c r="R101" s="288" t="s">
        <v>29</v>
      </c>
      <c r="S101" s="289"/>
      <c r="T101" s="288" t="s">
        <v>30</v>
      </c>
      <c r="U101" s="289"/>
      <c r="V101" s="288" t="s">
        <v>31</v>
      </c>
      <c r="W101" s="289"/>
      <c r="X101" s="288" t="s">
        <v>32</v>
      </c>
      <c r="Y101" s="289"/>
      <c r="Z101" s="288" t="s">
        <v>33</v>
      </c>
      <c r="AA101" s="289"/>
      <c r="AB101" s="288" t="s">
        <v>34</v>
      </c>
      <c r="AC101" s="289"/>
      <c r="AD101" s="288" t="s">
        <v>35</v>
      </c>
      <c r="AE101" s="289"/>
      <c r="AF101" s="288" t="s">
        <v>83</v>
      </c>
      <c r="AG101" s="289"/>
      <c r="AH101" s="288" t="s">
        <v>82</v>
      </c>
      <c r="AI101" s="289"/>
      <c r="AJ101" s="288" t="s">
        <v>85</v>
      </c>
      <c r="AK101" s="289"/>
      <c r="AL101" s="288" t="s">
        <v>86</v>
      </c>
      <c r="AM101" s="289"/>
      <c r="AN101" s="288" t="s">
        <v>84</v>
      </c>
      <c r="AO101" s="289"/>
    </row>
    <row r="102" spans="1:41" ht="27" customHeight="1" thickBot="1" x14ac:dyDescent="0.3">
      <c r="A102" s="7"/>
      <c r="B102" s="115"/>
      <c r="C102" s="115"/>
      <c r="D102" s="113"/>
      <c r="E102" s="113"/>
      <c r="F102" s="113"/>
      <c r="G102" s="116"/>
      <c r="H102" s="116"/>
      <c r="J102" s="291"/>
      <c r="L102" s="284" t="str">
        <f>C72</f>
        <v>Rental Hours</v>
      </c>
      <c r="M102" s="285"/>
      <c r="N102" s="284" t="str">
        <f>C73</f>
        <v>Maintenance</v>
      </c>
      <c r="O102" s="285"/>
      <c r="P102" s="284">
        <f>C74</f>
        <v>0</v>
      </c>
      <c r="Q102" s="285"/>
      <c r="R102" s="284">
        <f>C75</f>
        <v>0</v>
      </c>
      <c r="S102" s="285"/>
      <c r="T102" s="284">
        <f>C76</f>
        <v>0</v>
      </c>
      <c r="U102" s="285"/>
      <c r="V102" s="284">
        <f>C77</f>
        <v>0</v>
      </c>
      <c r="W102" s="285"/>
      <c r="X102" s="284">
        <f>C78</f>
        <v>0</v>
      </c>
      <c r="Y102" s="285"/>
      <c r="Z102" s="284">
        <f>C79</f>
        <v>0</v>
      </c>
      <c r="AA102" s="285"/>
      <c r="AB102" s="284">
        <f>C80</f>
        <v>0</v>
      </c>
      <c r="AC102" s="285"/>
      <c r="AD102" s="284">
        <f>C81</f>
        <v>0</v>
      </c>
      <c r="AE102" s="285"/>
      <c r="AF102" s="284">
        <f>C82</f>
        <v>0</v>
      </c>
      <c r="AG102" s="285"/>
      <c r="AH102" s="284">
        <f>C83</f>
        <v>0</v>
      </c>
      <c r="AI102" s="285"/>
      <c r="AJ102" s="284">
        <f>C84</f>
        <v>0</v>
      </c>
      <c r="AK102" s="285"/>
      <c r="AL102" s="284">
        <f>C85</f>
        <v>0</v>
      </c>
      <c r="AM102" s="285"/>
      <c r="AN102" s="284">
        <f>C86</f>
        <v>0</v>
      </c>
      <c r="AO102" s="285"/>
    </row>
    <row r="103" spans="1:41" ht="27" customHeight="1" thickBot="1" x14ac:dyDescent="0.3">
      <c r="A103" s="7"/>
      <c r="B103" s="115"/>
      <c r="C103" s="115"/>
      <c r="D103" s="113"/>
      <c r="E103" s="113"/>
      <c r="F103" s="113"/>
      <c r="G103" s="116"/>
      <c r="H103" s="116"/>
      <c r="J103" s="43" t="s">
        <v>55</v>
      </c>
      <c r="L103" s="293">
        <v>10</v>
      </c>
      <c r="M103" s="287"/>
      <c r="N103" s="293">
        <v>100</v>
      </c>
      <c r="O103" s="287"/>
      <c r="P103" s="286"/>
      <c r="Q103" s="287"/>
      <c r="R103" s="286"/>
      <c r="S103" s="287"/>
      <c r="T103" s="286"/>
      <c r="U103" s="287"/>
      <c r="V103" s="286"/>
      <c r="W103" s="287"/>
      <c r="X103" s="286"/>
      <c r="Y103" s="287"/>
      <c r="Z103" s="286"/>
      <c r="AA103" s="287"/>
      <c r="AB103" s="286"/>
      <c r="AC103" s="287"/>
      <c r="AD103" s="286"/>
      <c r="AE103" s="287"/>
      <c r="AF103" s="286"/>
      <c r="AG103" s="287"/>
      <c r="AH103" s="286"/>
      <c r="AI103" s="287"/>
      <c r="AJ103" s="286"/>
      <c r="AK103" s="287"/>
      <c r="AL103" s="286"/>
      <c r="AM103" s="287"/>
      <c r="AN103" s="286"/>
      <c r="AO103" s="287"/>
    </row>
    <row r="104" spans="1:41" ht="27" customHeight="1" thickBot="1" x14ac:dyDescent="0.3">
      <c r="A104" s="7"/>
      <c r="B104" s="115"/>
      <c r="C104" s="115"/>
      <c r="D104" s="113"/>
      <c r="E104" s="113"/>
      <c r="F104" s="113"/>
      <c r="G104" s="116"/>
      <c r="H104" s="116"/>
      <c r="J104" s="44" t="s">
        <v>54</v>
      </c>
      <c r="L104" s="293">
        <v>10</v>
      </c>
      <c r="M104" s="287"/>
      <c r="N104" s="293">
        <v>150</v>
      </c>
      <c r="O104" s="287"/>
      <c r="P104" s="286"/>
      <c r="Q104" s="287"/>
      <c r="R104" s="286"/>
      <c r="S104" s="287"/>
      <c r="T104" s="286"/>
      <c r="U104" s="287"/>
      <c r="V104" s="286"/>
      <c r="W104" s="287"/>
      <c r="X104" s="286"/>
      <c r="Y104" s="287"/>
      <c r="Z104" s="286"/>
      <c r="AA104" s="287"/>
      <c r="AB104" s="286"/>
      <c r="AC104" s="287"/>
      <c r="AD104" s="286"/>
      <c r="AE104" s="287"/>
      <c r="AF104" s="286"/>
      <c r="AG104" s="287"/>
      <c r="AH104" s="286"/>
      <c r="AI104" s="287"/>
      <c r="AJ104" s="286"/>
      <c r="AK104" s="287"/>
      <c r="AL104" s="286"/>
      <c r="AM104" s="287"/>
      <c r="AN104" s="286"/>
      <c r="AO104" s="287"/>
    </row>
    <row r="105" spans="1:41" ht="27" customHeight="1" x14ac:dyDescent="0.25">
      <c r="A105" s="7"/>
      <c r="B105" s="115"/>
      <c r="C105" s="115"/>
      <c r="D105" s="113"/>
      <c r="E105" s="113"/>
      <c r="F105" s="113"/>
      <c r="G105" s="116"/>
      <c r="H105" s="116"/>
      <c r="J105" s="90" t="s">
        <v>90</v>
      </c>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row>
    <row r="106" spans="1:41" ht="27" customHeight="1" x14ac:dyDescent="0.25">
      <c r="A106" s="7"/>
      <c r="B106" s="75"/>
      <c r="C106" s="75"/>
      <c r="D106" s="1"/>
      <c r="E106" s="1"/>
      <c r="F106" s="1"/>
      <c r="G106" s="84"/>
      <c r="H106" s="84"/>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row>
    <row r="107" spans="1:41" ht="27" customHeight="1" thickBot="1" x14ac:dyDescent="0.3">
      <c r="A107" s="13"/>
      <c r="G107" s="84"/>
      <c r="H107" s="84"/>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row>
    <row r="108" spans="1:41" ht="13.8" thickBot="1" x14ac:dyDescent="0.3">
      <c r="J108" s="290" t="s">
        <v>94</v>
      </c>
      <c r="L108" s="292" t="s">
        <v>22</v>
      </c>
      <c r="M108" s="289"/>
      <c r="N108" s="292" t="s">
        <v>23</v>
      </c>
      <c r="O108" s="289"/>
      <c r="P108" s="288" t="s">
        <v>24</v>
      </c>
      <c r="Q108" s="289"/>
      <c r="R108" s="288" t="s">
        <v>29</v>
      </c>
      <c r="S108" s="289"/>
      <c r="T108" s="288" t="s">
        <v>30</v>
      </c>
      <c r="U108" s="289"/>
      <c r="V108" s="288" t="s">
        <v>31</v>
      </c>
      <c r="W108" s="289"/>
      <c r="X108" s="288" t="s">
        <v>32</v>
      </c>
      <c r="Y108" s="289"/>
      <c r="Z108" s="288" t="s">
        <v>33</v>
      </c>
      <c r="AA108" s="289"/>
      <c r="AB108" s="288" t="s">
        <v>34</v>
      </c>
      <c r="AC108" s="289"/>
      <c r="AD108" s="288" t="s">
        <v>35</v>
      </c>
      <c r="AE108" s="289"/>
      <c r="AF108" s="288" t="s">
        <v>83</v>
      </c>
      <c r="AG108" s="289"/>
      <c r="AH108" s="288" t="s">
        <v>82</v>
      </c>
      <c r="AI108" s="289"/>
      <c r="AJ108" s="288" t="s">
        <v>85</v>
      </c>
      <c r="AK108" s="289"/>
      <c r="AL108" s="288" t="s">
        <v>35</v>
      </c>
      <c r="AM108" s="289"/>
      <c r="AN108" s="288" t="s">
        <v>35</v>
      </c>
      <c r="AO108" s="289"/>
    </row>
    <row r="109" spans="1:41" ht="13.8" thickBot="1" x14ac:dyDescent="0.3">
      <c r="J109" s="291"/>
      <c r="L109" s="284" t="str">
        <f>C72</f>
        <v>Rental Hours</v>
      </c>
      <c r="M109" s="285"/>
      <c r="N109" s="284" t="str">
        <f>C73</f>
        <v>Maintenance</v>
      </c>
      <c r="O109" s="285"/>
      <c r="P109" s="284">
        <f>C74</f>
        <v>0</v>
      </c>
      <c r="Q109" s="285"/>
      <c r="R109" s="284">
        <f>C75</f>
        <v>0</v>
      </c>
      <c r="S109" s="285"/>
      <c r="T109" s="284">
        <f>C76</f>
        <v>0</v>
      </c>
      <c r="U109" s="285"/>
      <c r="V109" s="284">
        <f>C77</f>
        <v>0</v>
      </c>
      <c r="W109" s="285"/>
      <c r="X109" s="284">
        <f>C78</f>
        <v>0</v>
      </c>
      <c r="Y109" s="285"/>
      <c r="Z109" s="284">
        <f>C79</f>
        <v>0</v>
      </c>
      <c r="AA109" s="285"/>
      <c r="AB109" s="284">
        <f>C80</f>
        <v>0</v>
      </c>
      <c r="AC109" s="285"/>
      <c r="AD109" s="284">
        <f>C81</f>
        <v>0</v>
      </c>
      <c r="AE109" s="285"/>
      <c r="AF109" s="284">
        <f>C82</f>
        <v>0</v>
      </c>
      <c r="AG109" s="285"/>
      <c r="AH109" s="284">
        <f>C83</f>
        <v>0</v>
      </c>
      <c r="AI109" s="285"/>
      <c r="AJ109" s="284">
        <f>C84</f>
        <v>0</v>
      </c>
      <c r="AK109" s="285"/>
      <c r="AL109" s="284">
        <f>C85</f>
        <v>0</v>
      </c>
      <c r="AM109" s="285"/>
      <c r="AN109" s="284">
        <f>C86</f>
        <v>0</v>
      </c>
      <c r="AO109" s="285"/>
    </row>
    <row r="110" spans="1:41" ht="27" thickBot="1" x14ac:dyDescent="0.3">
      <c r="A110" s="75"/>
      <c r="B110" s="1"/>
      <c r="C110" s="1"/>
      <c r="D110" s="1"/>
      <c r="E110" s="1"/>
      <c r="F110" s="1"/>
      <c r="G110" s="1"/>
      <c r="H110" s="1"/>
      <c r="J110" s="43" t="s">
        <v>55</v>
      </c>
      <c r="L110" s="283">
        <f>L92-L103</f>
        <v>0.11851851851851869</v>
      </c>
      <c r="M110" s="282"/>
      <c r="N110" s="283">
        <f t="shared" ref="N110" si="54">N92-N103</f>
        <v>11.959999999999994</v>
      </c>
      <c r="O110" s="282"/>
      <c r="P110" s="281" t="e">
        <f t="shared" ref="P110" si="55">P92-P103</f>
        <v>#VALUE!</v>
      </c>
      <c r="Q110" s="282"/>
      <c r="R110" s="281" t="e">
        <f t="shared" ref="R110" si="56">R92-R103</f>
        <v>#VALUE!</v>
      </c>
      <c r="S110" s="282"/>
      <c r="T110" s="281" t="e">
        <f t="shared" ref="T110" si="57">T92-T103</f>
        <v>#VALUE!</v>
      </c>
      <c r="U110" s="282"/>
      <c r="V110" s="281" t="e">
        <f t="shared" ref="V110" si="58">V92-V103</f>
        <v>#VALUE!</v>
      </c>
      <c r="W110" s="282"/>
      <c r="X110" s="281" t="e">
        <f t="shared" ref="X110" si="59">X92-X103</f>
        <v>#VALUE!</v>
      </c>
      <c r="Y110" s="282"/>
      <c r="Z110" s="281" t="e">
        <f t="shared" ref="Z110" si="60">Z92-Z103</f>
        <v>#VALUE!</v>
      </c>
      <c r="AA110" s="282"/>
      <c r="AB110" s="281" t="e">
        <f t="shared" ref="AB110" si="61">AB92-AB103</f>
        <v>#VALUE!</v>
      </c>
      <c r="AC110" s="282"/>
      <c r="AD110" s="281" t="e">
        <f t="shared" ref="AD110" si="62">AD92-AD103</f>
        <v>#VALUE!</v>
      </c>
      <c r="AE110" s="282"/>
      <c r="AF110" s="281" t="e">
        <f t="shared" ref="AF110" si="63">AF92-AF103</f>
        <v>#VALUE!</v>
      </c>
      <c r="AG110" s="282"/>
      <c r="AH110" s="281" t="e">
        <f t="shared" ref="AH110" si="64">AH92-AH103</f>
        <v>#VALUE!</v>
      </c>
      <c r="AI110" s="282"/>
      <c r="AJ110" s="281" t="e">
        <f t="shared" ref="AJ110" si="65">AJ92-AJ103</f>
        <v>#VALUE!</v>
      </c>
      <c r="AK110" s="282"/>
      <c r="AL110" s="281" t="e">
        <f t="shared" ref="AL110" si="66">AL92-AL103</f>
        <v>#VALUE!</v>
      </c>
      <c r="AM110" s="282"/>
      <c r="AN110" s="281" t="e">
        <f t="shared" ref="AN110" si="67">AN92-AN103</f>
        <v>#VALUE!</v>
      </c>
      <c r="AO110" s="282"/>
    </row>
    <row r="111" spans="1:41" ht="28.5" customHeight="1" thickBot="1" x14ac:dyDescent="0.3">
      <c r="A111" s="7"/>
      <c r="B111" s="1"/>
      <c r="C111" s="1"/>
      <c r="D111" s="1"/>
      <c r="E111" s="1"/>
      <c r="F111" s="1"/>
      <c r="G111" s="1"/>
      <c r="H111" s="1"/>
      <c r="J111" s="44" t="s">
        <v>54</v>
      </c>
      <c r="L111" s="283">
        <f>L96-L104</f>
        <v>5.1777777777777771</v>
      </c>
      <c r="M111" s="282"/>
      <c r="N111" s="283">
        <f t="shared" ref="N111" si="68">N96-N104</f>
        <v>17.939999999999998</v>
      </c>
      <c r="O111" s="282"/>
      <c r="P111" s="281" t="e">
        <f t="shared" ref="P111" si="69">P96-P104</f>
        <v>#VALUE!</v>
      </c>
      <c r="Q111" s="282"/>
      <c r="R111" s="281" t="e">
        <f t="shared" ref="R111" si="70">R96-R104</f>
        <v>#VALUE!</v>
      </c>
      <c r="S111" s="282"/>
      <c r="T111" s="281" t="e">
        <f t="shared" ref="T111" si="71">T96-T104</f>
        <v>#VALUE!</v>
      </c>
      <c r="U111" s="282"/>
      <c r="V111" s="281" t="e">
        <f t="shared" ref="V111" si="72">V96-V104</f>
        <v>#VALUE!</v>
      </c>
      <c r="W111" s="282"/>
      <c r="X111" s="281" t="e">
        <f t="shared" ref="X111" si="73">X96-X104</f>
        <v>#VALUE!</v>
      </c>
      <c r="Y111" s="282"/>
      <c r="Z111" s="281" t="e">
        <f t="shared" ref="Z111" si="74">Z96-Z104</f>
        <v>#VALUE!</v>
      </c>
      <c r="AA111" s="282"/>
      <c r="AB111" s="281" t="e">
        <f t="shared" ref="AB111" si="75">AB96-AB104</f>
        <v>#VALUE!</v>
      </c>
      <c r="AC111" s="282"/>
      <c r="AD111" s="281" t="e">
        <f t="shared" ref="AD111" si="76">AD96-AD104</f>
        <v>#VALUE!</v>
      </c>
      <c r="AE111" s="282"/>
      <c r="AF111" s="281" t="e">
        <f t="shared" ref="AF111" si="77">AF96-AF104</f>
        <v>#VALUE!</v>
      </c>
      <c r="AG111" s="282"/>
      <c r="AH111" s="281" t="e">
        <f t="shared" ref="AH111" si="78">AH96-AH104</f>
        <v>#VALUE!</v>
      </c>
      <c r="AI111" s="282"/>
      <c r="AJ111" s="281" t="e">
        <f t="shared" ref="AJ111" si="79">AJ96-AJ104</f>
        <v>#VALUE!</v>
      </c>
      <c r="AK111" s="282"/>
      <c r="AL111" s="281" t="e">
        <f t="shared" ref="AL111" si="80">AL96-AL104</f>
        <v>#VALUE!</v>
      </c>
      <c r="AM111" s="282"/>
      <c r="AN111" s="281" t="e">
        <f t="shared" ref="AN111" si="81">AN96-AN104</f>
        <v>#VALUE!</v>
      </c>
      <c r="AO111" s="282"/>
    </row>
    <row r="112" spans="1:41" ht="9.75" customHeight="1" x14ac:dyDescent="0.25">
      <c r="A112" s="7"/>
      <c r="B112" s="1"/>
      <c r="C112" s="1"/>
      <c r="D112" s="1"/>
      <c r="E112" s="1"/>
      <c r="F112" s="1"/>
      <c r="G112" s="1"/>
      <c r="H112" s="1"/>
    </row>
    <row r="113" spans="1:8" ht="40.5" customHeight="1" x14ac:dyDescent="0.25">
      <c r="A113" s="7"/>
      <c r="B113" s="1"/>
      <c r="C113" s="1"/>
      <c r="D113" s="1"/>
      <c r="E113" s="1"/>
      <c r="F113" s="1"/>
      <c r="G113" s="1"/>
      <c r="H113" s="1"/>
    </row>
    <row r="114" spans="1:8" ht="9" customHeight="1" x14ac:dyDescent="0.25">
      <c r="A114" s="7"/>
      <c r="B114" s="1"/>
      <c r="C114" s="1"/>
      <c r="D114" s="1"/>
      <c r="E114" s="1"/>
      <c r="F114" s="1"/>
      <c r="G114" s="1"/>
      <c r="H114" s="1"/>
    </row>
    <row r="115" spans="1:8" x14ac:dyDescent="0.25">
      <c r="A115" s="7"/>
      <c r="B115" s="1"/>
      <c r="C115" s="1"/>
      <c r="D115" s="1"/>
      <c r="E115" s="1"/>
      <c r="F115" s="1"/>
      <c r="G115" s="1"/>
      <c r="H115" s="1"/>
    </row>
  </sheetData>
  <sheetProtection sheet="1" objects="1" scenarios="1"/>
  <mergeCells count="299">
    <mergeCell ref="B2:C2"/>
    <mergeCell ref="D2:G2"/>
    <mergeCell ref="B3:C3"/>
    <mergeCell ref="D3:G3"/>
    <mergeCell ref="B4:C4"/>
    <mergeCell ref="D4:G4"/>
    <mergeCell ref="D9:E9"/>
    <mergeCell ref="B11:C11"/>
    <mergeCell ref="F11:I11"/>
    <mergeCell ref="B12:I12"/>
    <mergeCell ref="N13:AE13"/>
    <mergeCell ref="B24:I24"/>
    <mergeCell ref="B5:C5"/>
    <mergeCell ref="D5:G5"/>
    <mergeCell ref="B6:C6"/>
    <mergeCell ref="D6:G6"/>
    <mergeCell ref="B7:C7"/>
    <mergeCell ref="D7:G7"/>
    <mergeCell ref="D31:E31"/>
    <mergeCell ref="B35:I35"/>
    <mergeCell ref="L62:M62"/>
    <mergeCell ref="N62:O62"/>
    <mergeCell ref="P62:Q62"/>
    <mergeCell ref="R62:S62"/>
    <mergeCell ref="D25:E25"/>
    <mergeCell ref="D26:E26"/>
    <mergeCell ref="D27:E27"/>
    <mergeCell ref="D28:E28"/>
    <mergeCell ref="D29:E29"/>
    <mergeCell ref="D30:E30"/>
    <mergeCell ref="AL62:AM62"/>
    <mergeCell ref="AN62:AO62"/>
    <mergeCell ref="G63:H63"/>
    <mergeCell ref="L63:M63"/>
    <mergeCell ref="N63:O63"/>
    <mergeCell ref="P63:Q63"/>
    <mergeCell ref="R63:S63"/>
    <mergeCell ref="T62:U62"/>
    <mergeCell ref="V62:W62"/>
    <mergeCell ref="X62:Y62"/>
    <mergeCell ref="Z62:AA62"/>
    <mergeCell ref="AB62:AC62"/>
    <mergeCell ref="AD62:AE62"/>
    <mergeCell ref="AF63:AG63"/>
    <mergeCell ref="AH63:AI63"/>
    <mergeCell ref="AJ63:AK63"/>
    <mergeCell ref="AL63:AM63"/>
    <mergeCell ref="AN63:AO63"/>
    <mergeCell ref="AB63:AC63"/>
    <mergeCell ref="AD63:AE63"/>
    <mergeCell ref="P64:Q64"/>
    <mergeCell ref="R64:S64"/>
    <mergeCell ref="T63:U63"/>
    <mergeCell ref="V63:W63"/>
    <mergeCell ref="X63:Y63"/>
    <mergeCell ref="Z63:AA63"/>
    <mergeCell ref="AF62:AG62"/>
    <mergeCell ref="AH62:AI62"/>
    <mergeCell ref="AJ62:AK62"/>
    <mergeCell ref="Z66:AA66"/>
    <mergeCell ref="AF64:AG64"/>
    <mergeCell ref="AH64:AI64"/>
    <mergeCell ref="AJ64:AK64"/>
    <mergeCell ref="AL64:AM64"/>
    <mergeCell ref="AN64:AO64"/>
    <mergeCell ref="G65:H65"/>
    <mergeCell ref="L65:M65"/>
    <mergeCell ref="N65:O65"/>
    <mergeCell ref="P65:Q65"/>
    <mergeCell ref="R65:S65"/>
    <mergeCell ref="T64:U64"/>
    <mergeCell ref="V64:W64"/>
    <mergeCell ref="X64:Y64"/>
    <mergeCell ref="Z64:AA64"/>
    <mergeCell ref="AB64:AC64"/>
    <mergeCell ref="AD64:AE64"/>
    <mergeCell ref="AL65:AM65"/>
    <mergeCell ref="AN65:AO65"/>
    <mergeCell ref="AB65:AC65"/>
    <mergeCell ref="AD65:AE65"/>
    <mergeCell ref="G64:H64"/>
    <mergeCell ref="L64:M64"/>
    <mergeCell ref="N64:O64"/>
    <mergeCell ref="AB66:AC66"/>
    <mergeCell ref="AD66:AE66"/>
    <mergeCell ref="AF65:AG65"/>
    <mergeCell ref="AH65:AI65"/>
    <mergeCell ref="AJ65:AK65"/>
    <mergeCell ref="AJ68:AK68"/>
    <mergeCell ref="AL68:AM68"/>
    <mergeCell ref="AN68:AO68"/>
    <mergeCell ref="B70:I70"/>
    <mergeCell ref="AD68:AE68"/>
    <mergeCell ref="AF68:AG68"/>
    <mergeCell ref="AH68:AI68"/>
    <mergeCell ref="G66:H66"/>
    <mergeCell ref="L66:M66"/>
    <mergeCell ref="N66:O66"/>
    <mergeCell ref="P66:Q66"/>
    <mergeCell ref="R66:S66"/>
    <mergeCell ref="T65:U65"/>
    <mergeCell ref="V65:W65"/>
    <mergeCell ref="X65:Y65"/>
    <mergeCell ref="Z65:AA65"/>
    <mergeCell ref="T66:U66"/>
    <mergeCell ref="V66:W66"/>
    <mergeCell ref="X66:Y66"/>
    <mergeCell ref="B90:I90"/>
    <mergeCell ref="L91:M91"/>
    <mergeCell ref="N91:O91"/>
    <mergeCell ref="P91:Q91"/>
    <mergeCell ref="R91:S91"/>
    <mergeCell ref="T91:U91"/>
    <mergeCell ref="X68:Y68"/>
    <mergeCell ref="Z68:AA68"/>
    <mergeCell ref="AB68:AC68"/>
    <mergeCell ref="L68:M68"/>
    <mergeCell ref="N68:O68"/>
    <mergeCell ref="P68:Q68"/>
    <mergeCell ref="R68:S68"/>
    <mergeCell ref="T68:U68"/>
    <mergeCell ref="V68:W68"/>
    <mergeCell ref="AJ91:AK91"/>
    <mergeCell ref="AL91:AM91"/>
    <mergeCell ref="AN91:AO91"/>
    <mergeCell ref="L92:M92"/>
    <mergeCell ref="N92:O92"/>
    <mergeCell ref="P92:Q92"/>
    <mergeCell ref="R92:S92"/>
    <mergeCell ref="T92:U92"/>
    <mergeCell ref="V92:W92"/>
    <mergeCell ref="V91:W91"/>
    <mergeCell ref="X91:Y91"/>
    <mergeCell ref="Z91:AA91"/>
    <mergeCell ref="AB91:AC91"/>
    <mergeCell ref="AD91:AE91"/>
    <mergeCell ref="AF91:AG91"/>
    <mergeCell ref="AJ92:AK92"/>
    <mergeCell ref="AL92:AM92"/>
    <mergeCell ref="AN92:AO92"/>
    <mergeCell ref="AB92:AC92"/>
    <mergeCell ref="AD92:AE92"/>
    <mergeCell ref="AF92:AG92"/>
    <mergeCell ref="AH92:AI92"/>
    <mergeCell ref="N94:O94"/>
    <mergeCell ref="P94:Q94"/>
    <mergeCell ref="R94:S94"/>
    <mergeCell ref="T94:U94"/>
    <mergeCell ref="V94:W94"/>
    <mergeCell ref="X94:Y94"/>
    <mergeCell ref="X92:Y92"/>
    <mergeCell ref="Z92:AA92"/>
    <mergeCell ref="AH91:AI91"/>
    <mergeCell ref="AL94:AM94"/>
    <mergeCell ref="AN94:AO94"/>
    <mergeCell ref="L96:M96"/>
    <mergeCell ref="N96:O96"/>
    <mergeCell ref="P96:Q96"/>
    <mergeCell ref="R96:S96"/>
    <mergeCell ref="T96:U96"/>
    <mergeCell ref="V96:W96"/>
    <mergeCell ref="X96:Y96"/>
    <mergeCell ref="Z96:AA96"/>
    <mergeCell ref="Z94:AA94"/>
    <mergeCell ref="AB94:AC94"/>
    <mergeCell ref="AD94:AE94"/>
    <mergeCell ref="AF94:AG94"/>
    <mergeCell ref="AH94:AI94"/>
    <mergeCell ref="AJ94:AK94"/>
    <mergeCell ref="AN96:AO96"/>
    <mergeCell ref="AB96:AC96"/>
    <mergeCell ref="AD96:AE96"/>
    <mergeCell ref="AF96:AG96"/>
    <mergeCell ref="AH96:AI96"/>
    <mergeCell ref="AJ96:AK96"/>
    <mergeCell ref="AL96:AM96"/>
    <mergeCell ref="L94:M94"/>
    <mergeCell ref="J101:J102"/>
    <mergeCell ref="L101:M101"/>
    <mergeCell ref="N101:O101"/>
    <mergeCell ref="P101:Q101"/>
    <mergeCell ref="R101:S101"/>
    <mergeCell ref="T101:U101"/>
    <mergeCell ref="V101:W101"/>
    <mergeCell ref="X101:Y101"/>
    <mergeCell ref="Z101:AA101"/>
    <mergeCell ref="AD102:AE102"/>
    <mergeCell ref="AF102:AG102"/>
    <mergeCell ref="AH102:AI102"/>
    <mergeCell ref="AJ102:AK102"/>
    <mergeCell ref="AL102:AM102"/>
    <mergeCell ref="AN102:AO102"/>
    <mergeCell ref="AN101:AO101"/>
    <mergeCell ref="L102:M102"/>
    <mergeCell ref="N102:O102"/>
    <mergeCell ref="P102:Q102"/>
    <mergeCell ref="R102:S102"/>
    <mergeCell ref="T102:U102"/>
    <mergeCell ref="V102:W102"/>
    <mergeCell ref="X102:Y102"/>
    <mergeCell ref="Z102:AA102"/>
    <mergeCell ref="AB102:AC102"/>
    <mergeCell ref="AB101:AC101"/>
    <mergeCell ref="AD101:AE101"/>
    <mergeCell ref="AF101:AG101"/>
    <mergeCell ref="AH101:AI101"/>
    <mergeCell ref="AJ101:AK101"/>
    <mergeCell ref="AL101:AM101"/>
    <mergeCell ref="AJ103:AK103"/>
    <mergeCell ref="AL103:AM103"/>
    <mergeCell ref="AN103:AO103"/>
    <mergeCell ref="L104:M104"/>
    <mergeCell ref="N104:O104"/>
    <mergeCell ref="P104:Q104"/>
    <mergeCell ref="R104:S104"/>
    <mergeCell ref="T104:U104"/>
    <mergeCell ref="V104:W104"/>
    <mergeCell ref="X104:Y104"/>
    <mergeCell ref="X103:Y103"/>
    <mergeCell ref="Z103:AA103"/>
    <mergeCell ref="AB103:AC103"/>
    <mergeCell ref="AD103:AE103"/>
    <mergeCell ref="AF103:AG103"/>
    <mergeCell ref="AH103:AI103"/>
    <mergeCell ref="L103:M103"/>
    <mergeCell ref="N103:O103"/>
    <mergeCell ref="P103:Q103"/>
    <mergeCell ref="R103:S103"/>
    <mergeCell ref="T103:U103"/>
    <mergeCell ref="V103:W103"/>
    <mergeCell ref="AL104:AM104"/>
    <mergeCell ref="AN104:AO104"/>
    <mergeCell ref="J108:J109"/>
    <mergeCell ref="L108:M108"/>
    <mergeCell ref="N108:O108"/>
    <mergeCell ref="P108:Q108"/>
    <mergeCell ref="R108:S108"/>
    <mergeCell ref="T108:U108"/>
    <mergeCell ref="V108:W108"/>
    <mergeCell ref="X108:Y108"/>
    <mergeCell ref="Z104:AA104"/>
    <mergeCell ref="AB104:AC104"/>
    <mergeCell ref="AD104:AE104"/>
    <mergeCell ref="AF104:AG104"/>
    <mergeCell ref="AH104:AI104"/>
    <mergeCell ref="AJ104:AK104"/>
    <mergeCell ref="AL108:AM108"/>
    <mergeCell ref="AN108:AO108"/>
    <mergeCell ref="L109:M109"/>
    <mergeCell ref="N109:O109"/>
    <mergeCell ref="P109:Q109"/>
    <mergeCell ref="R109:S109"/>
    <mergeCell ref="T109:U109"/>
    <mergeCell ref="V109:W109"/>
    <mergeCell ref="X109:Y109"/>
    <mergeCell ref="Z109:AA109"/>
    <mergeCell ref="Z108:AA108"/>
    <mergeCell ref="AB108:AC108"/>
    <mergeCell ref="AD108:AE108"/>
    <mergeCell ref="AF108:AG108"/>
    <mergeCell ref="AH108:AI108"/>
    <mergeCell ref="AJ108:AK108"/>
    <mergeCell ref="AJ110:AK110"/>
    <mergeCell ref="AL110:AM110"/>
    <mergeCell ref="AN110:AO110"/>
    <mergeCell ref="AN109:AO109"/>
    <mergeCell ref="L110:M110"/>
    <mergeCell ref="N110:O110"/>
    <mergeCell ref="P110:Q110"/>
    <mergeCell ref="R110:S110"/>
    <mergeCell ref="T110:U110"/>
    <mergeCell ref="V110:W110"/>
    <mergeCell ref="X110:Y110"/>
    <mergeCell ref="Z110:AA110"/>
    <mergeCell ref="AB110:AC110"/>
    <mergeCell ref="AB109:AC109"/>
    <mergeCell ref="AD109:AE109"/>
    <mergeCell ref="AF109:AG109"/>
    <mergeCell ref="AH109:AI109"/>
    <mergeCell ref="AJ109:AK109"/>
    <mergeCell ref="AL109:AM109"/>
    <mergeCell ref="L111:M111"/>
    <mergeCell ref="N111:O111"/>
    <mergeCell ref="P111:Q111"/>
    <mergeCell ref="R111:S111"/>
    <mergeCell ref="T111:U111"/>
    <mergeCell ref="V111:W111"/>
    <mergeCell ref="AD110:AE110"/>
    <mergeCell ref="AF110:AG110"/>
    <mergeCell ref="AH110:AI110"/>
    <mergeCell ref="AJ111:AK111"/>
    <mergeCell ref="AL111:AM111"/>
    <mergeCell ref="AN111:AO111"/>
    <mergeCell ref="X111:Y111"/>
    <mergeCell ref="Z111:AA111"/>
    <mergeCell ref="AB111:AC111"/>
    <mergeCell ref="AD111:AE111"/>
    <mergeCell ref="AF111:AG111"/>
    <mergeCell ref="AH111:AI111"/>
  </mergeCells>
  <pageMargins left="0.5" right="0.5" top="0.75" bottom="0.75" header="0.5" footer="0.5"/>
  <pageSetup paperSize="5" scale="83" fitToHeight="2" orientation="landscape" r:id="rId1"/>
  <headerFooter alignWithMargins="0">
    <oddHeader xml:space="preserve">&amp;CService Center Template
</oddHeader>
    <oddFooter>&amp;CLouisiana State University Health Sciences Center, New Orleans
Page &amp;P of &amp;N&amp;R&amp;8&amp;K00-049Template Updated Jan-2016</oddFooter>
  </headerFooter>
  <rowBreaks count="1" manualBreakCount="1">
    <brk id="89" max="41" man="1"/>
  </rowBreaks>
  <colBreaks count="1" manualBreakCount="1">
    <brk id="15" max="117"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CC"/>
    <pageSetUpPr fitToPage="1"/>
  </sheetPr>
  <dimension ref="A1:M65"/>
  <sheetViews>
    <sheetView showGridLines="0" zoomScaleNormal="100" workbookViewId="0">
      <selection activeCell="E25" sqref="E25"/>
    </sheetView>
  </sheetViews>
  <sheetFormatPr defaultRowHeight="13.2" x14ac:dyDescent="0.25"/>
  <cols>
    <col min="1" max="1" width="4.109375" customWidth="1"/>
    <col min="2" max="2" width="13.109375" customWidth="1"/>
    <col min="3" max="3" width="28.5546875" customWidth="1"/>
    <col min="4" max="4" width="15" customWidth="1"/>
    <col min="5" max="5" width="15.44140625" customWidth="1"/>
    <col min="6" max="6" width="14.88671875" customWidth="1"/>
    <col min="7" max="7" width="3.88671875" customWidth="1"/>
    <col min="8" max="8" width="13.44140625" bestFit="1" customWidth="1"/>
    <col min="9" max="9" width="14" bestFit="1" customWidth="1"/>
    <col min="10" max="10" width="8.5546875" bestFit="1" customWidth="1"/>
    <col min="11" max="11" width="13.44140625" customWidth="1"/>
    <col min="12" max="12" width="13.109375" customWidth="1"/>
    <col min="13" max="13" width="13.109375" bestFit="1" customWidth="1"/>
  </cols>
  <sheetData>
    <row r="1" spans="1:12" x14ac:dyDescent="0.25">
      <c r="A1" s="61"/>
    </row>
    <row r="2" spans="1:12" ht="18" customHeight="1" thickBot="1" x14ac:dyDescent="0.3">
      <c r="A2" s="7">
        <v>1</v>
      </c>
      <c r="B2" s="313" t="s">
        <v>67</v>
      </c>
      <c r="C2" s="314"/>
      <c r="D2" s="323">
        <f>'Rate Analysis'!D2:G2</f>
        <v>0</v>
      </c>
      <c r="E2" s="323"/>
      <c r="F2" s="323"/>
      <c r="G2" s="323"/>
      <c r="H2" s="1"/>
      <c r="I2" s="1"/>
      <c r="J2" s="1"/>
    </row>
    <row r="3" spans="1:12" ht="18" customHeight="1" thickBot="1" x14ac:dyDescent="0.3">
      <c r="A3" s="7"/>
      <c r="B3" s="309" t="s">
        <v>47</v>
      </c>
      <c r="C3" s="310"/>
      <c r="D3" s="323">
        <f>'Rate Analysis'!D3:G3</f>
        <v>0</v>
      </c>
      <c r="E3" s="323"/>
      <c r="F3" s="323"/>
      <c r="G3" s="323"/>
      <c r="H3" s="1"/>
      <c r="I3" s="1"/>
      <c r="J3" s="1"/>
    </row>
    <row r="4" spans="1:12" ht="19.5" customHeight="1" thickBot="1" x14ac:dyDescent="0.3">
      <c r="A4" s="7"/>
      <c r="B4" s="309" t="s">
        <v>48</v>
      </c>
      <c r="C4" s="310"/>
      <c r="D4" s="312">
        <f>'Rate Analysis'!D4:G4</f>
        <v>0</v>
      </c>
      <c r="E4" s="312"/>
      <c r="F4" s="312"/>
      <c r="G4" s="312"/>
      <c r="H4" s="1"/>
      <c r="I4" s="1"/>
      <c r="J4" s="1"/>
    </row>
    <row r="5" spans="1:12" ht="18" customHeight="1" thickBot="1" x14ac:dyDescent="0.3">
      <c r="A5" s="7"/>
      <c r="B5" s="309" t="s">
        <v>68</v>
      </c>
      <c r="C5" s="310"/>
      <c r="D5" s="312">
        <f>'Rate Analysis'!D5:G5</f>
        <v>0</v>
      </c>
      <c r="E5" s="312"/>
      <c r="F5" s="312"/>
      <c r="G5" s="312"/>
      <c r="H5" s="1"/>
      <c r="I5" s="1"/>
      <c r="J5" s="1"/>
    </row>
    <row r="6" spans="1:12" ht="18" customHeight="1" thickBot="1" x14ac:dyDescent="0.3">
      <c r="A6" s="7"/>
      <c r="B6" s="309" t="s">
        <v>69</v>
      </c>
      <c r="C6" s="310"/>
      <c r="D6" s="312">
        <f>'Rate Analysis'!D6:G6</f>
        <v>0</v>
      </c>
      <c r="E6" s="312"/>
      <c r="F6" s="312"/>
      <c r="G6" s="312"/>
      <c r="H6" s="1"/>
      <c r="I6" s="1"/>
      <c r="J6" s="1"/>
    </row>
    <row r="7" spans="1:12" ht="18" customHeight="1" thickBot="1" x14ac:dyDescent="0.3">
      <c r="A7" s="7"/>
      <c r="B7" s="309" t="s">
        <v>49</v>
      </c>
      <c r="C7" s="310"/>
      <c r="D7" s="312">
        <f>'Rate Analysis'!D7:G7</f>
        <v>0</v>
      </c>
      <c r="E7" s="312"/>
      <c r="F7" s="312"/>
      <c r="G7" s="312"/>
      <c r="H7" s="1"/>
      <c r="I7" s="1"/>
      <c r="J7" s="1"/>
    </row>
    <row r="8" spans="1:12" x14ac:dyDescent="0.25">
      <c r="A8" s="7"/>
      <c r="B8" s="1"/>
      <c r="C8" s="1"/>
      <c r="D8" s="1"/>
      <c r="E8" s="1"/>
      <c r="F8" s="1"/>
      <c r="G8" s="1"/>
      <c r="H8" s="1"/>
      <c r="I8" s="1"/>
      <c r="J8" s="1"/>
    </row>
    <row r="9" spans="1:12" ht="13.8" thickBot="1" x14ac:dyDescent="0.3">
      <c r="A9" s="7">
        <v>2</v>
      </c>
      <c r="B9" s="7" t="s">
        <v>46</v>
      </c>
      <c r="C9" s="98" t="str">
        <f>'Rate Analysis'!C9</f>
        <v>From:  7/1/2024</v>
      </c>
      <c r="D9" s="323" t="str">
        <f>'Rate Analysis'!D9:E9</f>
        <v>To:   6/30/2025</v>
      </c>
      <c r="E9" s="323"/>
      <c r="F9" s="75"/>
      <c r="G9" s="2"/>
      <c r="H9" s="2"/>
      <c r="I9" s="1"/>
      <c r="J9" s="2"/>
    </row>
    <row r="10" spans="1:12" x14ac:dyDescent="0.25">
      <c r="A10" s="7"/>
      <c r="B10" s="1"/>
      <c r="C10" s="1"/>
      <c r="D10" s="1"/>
      <c r="E10" s="1"/>
      <c r="F10" s="1"/>
      <c r="G10" s="1"/>
      <c r="H10" s="1"/>
      <c r="I10" s="1"/>
      <c r="J10" s="1"/>
    </row>
    <row r="11" spans="1:12" x14ac:dyDescent="0.25">
      <c r="A11" s="9">
        <v>3</v>
      </c>
      <c r="B11" s="294" t="s">
        <v>108</v>
      </c>
      <c r="C11" s="294"/>
      <c r="D11" s="294"/>
      <c r="E11" s="294"/>
      <c r="F11" s="294"/>
      <c r="G11" s="294"/>
      <c r="H11" s="294"/>
      <c r="I11" s="294"/>
      <c r="J11" s="75"/>
    </row>
    <row r="12" spans="1:12" x14ac:dyDescent="0.25">
      <c r="A12" s="9"/>
      <c r="B12" s="75"/>
      <c r="C12" s="75"/>
      <c r="D12" s="75"/>
      <c r="E12" s="319"/>
      <c r="F12" s="319"/>
      <c r="G12" s="75"/>
      <c r="H12" s="319"/>
      <c r="I12" s="319"/>
      <c r="J12" s="75"/>
      <c r="K12" s="319"/>
      <c r="L12" s="319"/>
    </row>
    <row r="13" spans="1:12" x14ac:dyDescent="0.25">
      <c r="A13" s="9"/>
      <c r="B13" s="242" t="s">
        <v>4</v>
      </c>
      <c r="C13" s="242"/>
      <c r="D13" s="188">
        <f>'Rate Analysis'!I70</f>
        <v>0</v>
      </c>
      <c r="E13" s="8"/>
      <c r="F13" s="8"/>
      <c r="G13" s="75"/>
      <c r="H13" s="8"/>
      <c r="I13" s="8"/>
      <c r="J13" s="75"/>
      <c r="K13" s="8"/>
      <c r="L13" s="8"/>
    </row>
    <row r="14" spans="1:12" x14ac:dyDescent="0.25">
      <c r="A14" s="9"/>
      <c r="B14" s="242" t="s">
        <v>36</v>
      </c>
      <c r="C14" s="242"/>
      <c r="D14" s="188">
        <f>'Rate Analysis'!I71</f>
        <v>0</v>
      </c>
      <c r="E14" s="49"/>
      <c r="F14" s="49"/>
      <c r="G14" s="75"/>
      <c r="H14" s="225"/>
      <c r="I14" s="225"/>
      <c r="J14" s="75"/>
      <c r="K14" s="225"/>
      <c r="L14" s="225"/>
    </row>
    <row r="15" spans="1:12" x14ac:dyDescent="0.25">
      <c r="A15" s="9"/>
      <c r="B15" s="242" t="s">
        <v>37</v>
      </c>
      <c r="C15" s="242"/>
      <c r="D15" s="188">
        <f>'Rate Analysis'!I72</f>
        <v>0</v>
      </c>
      <c r="E15" s="49"/>
      <c r="F15" s="49"/>
      <c r="G15" s="75"/>
      <c r="H15" s="226"/>
      <c r="I15" s="226"/>
      <c r="J15" s="75"/>
      <c r="K15" s="225"/>
      <c r="L15" s="225"/>
    </row>
    <row r="16" spans="1:12" ht="13.35" customHeight="1" x14ac:dyDescent="0.25">
      <c r="A16" s="9"/>
      <c r="B16" s="243" t="s">
        <v>52</v>
      </c>
      <c r="C16" s="243"/>
      <c r="D16" s="150">
        <f>'Rate Analysis'!I73</f>
        <v>0</v>
      </c>
      <c r="E16" s="49"/>
      <c r="F16" s="49"/>
      <c r="G16" s="75"/>
      <c r="H16" s="226"/>
      <c r="I16" s="226"/>
      <c r="J16" s="75"/>
      <c r="K16" s="225"/>
      <c r="L16" s="225"/>
    </row>
    <row r="17" spans="1:12" x14ac:dyDescent="0.25">
      <c r="A17" s="9"/>
      <c r="B17" s="129"/>
      <c r="C17" s="129"/>
      <c r="D17" s="193"/>
      <c r="E17" s="49"/>
      <c r="F17" s="49"/>
      <c r="G17" s="75"/>
      <c r="H17" s="226"/>
      <c r="I17" s="226"/>
      <c r="J17" s="75"/>
      <c r="K17" s="225"/>
      <c r="L17" s="225"/>
    </row>
    <row r="18" spans="1:12" ht="13.8" thickBot="1" x14ac:dyDescent="0.3">
      <c r="A18" s="9"/>
      <c r="B18" s="129" t="s">
        <v>5</v>
      </c>
      <c r="C18" s="129"/>
      <c r="D18" s="195">
        <f>+SUM(D13:D16)</f>
        <v>0</v>
      </c>
      <c r="E18" s="49"/>
      <c r="F18" s="49"/>
      <c r="G18" s="75"/>
      <c r="H18" s="226"/>
      <c r="I18" s="226"/>
      <c r="J18" s="75"/>
      <c r="K18" s="225"/>
      <c r="L18" s="225"/>
    </row>
    <row r="19" spans="1:12" ht="13.8" thickTop="1" x14ac:dyDescent="0.25">
      <c r="A19" s="9"/>
      <c r="B19" s="75"/>
      <c r="C19" s="75"/>
      <c r="D19" s="75"/>
      <c r="E19" s="75"/>
      <c r="F19" s="75"/>
      <c r="G19" s="75"/>
      <c r="H19" s="75"/>
      <c r="I19" s="75"/>
      <c r="J19" s="75"/>
    </row>
    <row r="20" spans="1:12" x14ac:dyDescent="0.25">
      <c r="A20" s="9">
        <v>4</v>
      </c>
      <c r="B20" s="294" t="s">
        <v>56</v>
      </c>
      <c r="C20" s="294"/>
      <c r="D20" s="294"/>
      <c r="E20" s="294"/>
      <c r="F20" s="294"/>
      <c r="G20" s="294"/>
      <c r="H20" s="294"/>
      <c r="I20" s="294"/>
      <c r="J20" s="75"/>
    </row>
    <row r="21" spans="1:12" x14ac:dyDescent="0.25">
      <c r="A21" s="9"/>
      <c r="B21" s="75"/>
      <c r="C21" s="75"/>
      <c r="D21" s="75"/>
      <c r="E21" s="320"/>
      <c r="F21" s="320"/>
      <c r="G21" s="75"/>
      <c r="H21" s="320" t="s">
        <v>109</v>
      </c>
      <c r="I21" s="320"/>
      <c r="J21" s="75"/>
      <c r="K21" s="320" t="s">
        <v>109</v>
      </c>
      <c r="L21" s="320"/>
    </row>
    <row r="22" spans="1:12" ht="26.4" x14ac:dyDescent="0.25">
      <c r="A22" s="9"/>
      <c r="B22" s="1"/>
      <c r="C22" s="12" t="s">
        <v>39</v>
      </c>
      <c r="D22" s="12" t="s">
        <v>40</v>
      </c>
      <c r="E22" s="74" t="s">
        <v>105</v>
      </c>
      <c r="F22" s="74" t="s">
        <v>106</v>
      </c>
      <c r="G22" s="75"/>
      <c r="H22" s="74" t="s">
        <v>105</v>
      </c>
      <c r="I22" s="74" t="s">
        <v>106</v>
      </c>
      <c r="J22" s="75"/>
      <c r="K22" s="74" t="s">
        <v>105</v>
      </c>
      <c r="L22" s="74" t="s">
        <v>106</v>
      </c>
    </row>
    <row r="23" spans="1:12" x14ac:dyDescent="0.25">
      <c r="A23" s="9"/>
      <c r="B23" s="75" t="s">
        <v>22</v>
      </c>
      <c r="C23" s="99">
        <f>'Rate Analysis'!$C$79</f>
        <v>0</v>
      </c>
      <c r="D23" s="99">
        <f>'Rate Analysis'!$D$79</f>
        <v>0</v>
      </c>
      <c r="E23" s="99">
        <f>'Rate Analysis'!$E$79</f>
        <v>0</v>
      </c>
      <c r="F23" s="99">
        <f>'Rate Analysis'!$F$79</f>
        <v>0</v>
      </c>
      <c r="G23" s="75"/>
      <c r="H23" s="67">
        <f>'Rate Analysis'!$L109</f>
        <v>0</v>
      </c>
      <c r="I23" s="67">
        <f>'Rate Analysis'!$L110</f>
        <v>0</v>
      </c>
      <c r="J23" s="75"/>
      <c r="K23" s="67">
        <f>E23*H23</f>
        <v>0</v>
      </c>
      <c r="L23" s="67">
        <f>F23*I23</f>
        <v>0</v>
      </c>
    </row>
    <row r="24" spans="1:12" x14ac:dyDescent="0.25">
      <c r="A24" s="9"/>
      <c r="B24" s="75" t="s">
        <v>23</v>
      </c>
      <c r="C24" s="99">
        <f>'Rate Analysis'!$C$80</f>
        <v>0</v>
      </c>
      <c r="D24" s="99">
        <f>'Rate Analysis'!$D$80</f>
        <v>0</v>
      </c>
      <c r="E24" s="99">
        <f>'Rate Analysis'!$E$80</f>
        <v>0</v>
      </c>
      <c r="F24" s="99">
        <f>'Rate Analysis'!$F$80</f>
        <v>0</v>
      </c>
      <c r="G24" s="75"/>
      <c r="H24" s="100">
        <f>'Rate Analysis'!$N109</f>
        <v>0</v>
      </c>
      <c r="I24" s="100">
        <f>'Rate Analysis'!$N110</f>
        <v>0</v>
      </c>
      <c r="J24" s="75"/>
      <c r="K24" s="67">
        <f t="shared" ref="K24:K37" si="0">E24*H24</f>
        <v>0</v>
      </c>
      <c r="L24" s="67">
        <f t="shared" ref="L24:L37" si="1">F24*I24</f>
        <v>0</v>
      </c>
    </row>
    <row r="25" spans="1:12" ht="13.35" customHeight="1" x14ac:dyDescent="0.25">
      <c r="A25" s="9"/>
      <c r="B25" s="75" t="s">
        <v>24</v>
      </c>
      <c r="C25" s="99">
        <f>'Rate Analysis'!$C$81</f>
        <v>0</v>
      </c>
      <c r="D25" s="99">
        <f>'Rate Analysis'!$D$81</f>
        <v>0</v>
      </c>
      <c r="E25" s="99">
        <f>'Rate Analysis'!$E$81</f>
        <v>0</v>
      </c>
      <c r="F25" s="99">
        <f>'Rate Analysis'!$F$81</f>
        <v>0</v>
      </c>
      <c r="G25" s="75"/>
      <c r="H25" s="100">
        <f>'Rate Analysis'!$P109</f>
        <v>0</v>
      </c>
      <c r="I25" s="100">
        <f>'Rate Analysis'!$P110</f>
        <v>0</v>
      </c>
      <c r="J25" s="75"/>
      <c r="K25" s="67">
        <f t="shared" si="0"/>
        <v>0</v>
      </c>
      <c r="L25" s="67">
        <f t="shared" si="1"/>
        <v>0</v>
      </c>
    </row>
    <row r="26" spans="1:12" x14ac:dyDescent="0.25">
      <c r="A26" s="9"/>
      <c r="B26" s="75" t="s">
        <v>29</v>
      </c>
      <c r="C26" s="99">
        <f>'Rate Analysis'!$C$82</f>
        <v>0</v>
      </c>
      <c r="D26" s="99">
        <f>'Rate Analysis'!$D$82</f>
        <v>0</v>
      </c>
      <c r="E26" s="99">
        <f>'Rate Analysis'!$E$82</f>
        <v>0</v>
      </c>
      <c r="F26" s="99">
        <f>'Rate Analysis'!$F$82</f>
        <v>0</v>
      </c>
      <c r="G26" s="75"/>
      <c r="H26" s="100">
        <f>'Rate Analysis'!$R109</f>
        <v>0</v>
      </c>
      <c r="I26" s="100">
        <f>'Rate Analysis'!$R110</f>
        <v>0</v>
      </c>
      <c r="J26" s="75"/>
      <c r="K26" s="67">
        <f t="shared" si="0"/>
        <v>0</v>
      </c>
      <c r="L26" s="67">
        <f t="shared" si="1"/>
        <v>0</v>
      </c>
    </row>
    <row r="27" spans="1:12" x14ac:dyDescent="0.25">
      <c r="A27" s="9"/>
      <c r="B27" s="75" t="s">
        <v>30</v>
      </c>
      <c r="C27" s="99">
        <f>'Rate Analysis'!$C$83</f>
        <v>0</v>
      </c>
      <c r="D27" s="99">
        <f>'Rate Analysis'!$D$83</f>
        <v>0</v>
      </c>
      <c r="E27" s="99">
        <f>'Rate Analysis'!$E$83</f>
        <v>0</v>
      </c>
      <c r="F27" s="99">
        <f>'Rate Analysis'!$F$83</f>
        <v>0</v>
      </c>
      <c r="G27" s="75"/>
      <c r="H27" s="100">
        <f>'Rate Analysis'!$T109</f>
        <v>0</v>
      </c>
      <c r="I27" s="100">
        <f>'Rate Analysis'!$T110</f>
        <v>0</v>
      </c>
      <c r="J27" s="75"/>
      <c r="K27" s="67">
        <f t="shared" si="0"/>
        <v>0</v>
      </c>
      <c r="L27" s="67">
        <f t="shared" si="1"/>
        <v>0</v>
      </c>
    </row>
    <row r="28" spans="1:12" x14ac:dyDescent="0.25">
      <c r="A28" s="9"/>
      <c r="B28" s="75" t="s">
        <v>31</v>
      </c>
      <c r="C28" s="99">
        <f>'Rate Analysis'!$C$84</f>
        <v>0</v>
      </c>
      <c r="D28" s="99">
        <f>'Rate Analysis'!$D$84</f>
        <v>0</v>
      </c>
      <c r="E28" s="99">
        <f>'Rate Analysis'!$E$84</f>
        <v>0</v>
      </c>
      <c r="F28" s="99">
        <f>'Rate Analysis'!$F$84</f>
        <v>0</v>
      </c>
      <c r="G28" s="75"/>
      <c r="H28" s="100">
        <f>'Rate Analysis'!$V109</f>
        <v>0</v>
      </c>
      <c r="I28" s="100">
        <f>'Rate Analysis'!$V110</f>
        <v>0</v>
      </c>
      <c r="J28" s="75"/>
      <c r="K28" s="67">
        <f t="shared" si="0"/>
        <v>0</v>
      </c>
      <c r="L28" s="67">
        <f t="shared" si="1"/>
        <v>0</v>
      </c>
    </row>
    <row r="29" spans="1:12" x14ac:dyDescent="0.25">
      <c r="A29" s="9"/>
      <c r="B29" s="75" t="s">
        <v>32</v>
      </c>
      <c r="C29" s="99">
        <f>'Rate Analysis'!$C$85</f>
        <v>0</v>
      </c>
      <c r="D29" s="99">
        <f>'Rate Analysis'!$D$85</f>
        <v>0</v>
      </c>
      <c r="E29" s="99">
        <f>'Rate Analysis'!$E$85</f>
        <v>0</v>
      </c>
      <c r="F29" s="99">
        <f>'Rate Analysis'!$F$85</f>
        <v>0</v>
      </c>
      <c r="G29" s="75"/>
      <c r="H29" s="100">
        <f>'Rate Analysis'!$X109</f>
        <v>0</v>
      </c>
      <c r="I29" s="100">
        <f>'Rate Analysis'!$X110</f>
        <v>0</v>
      </c>
      <c r="J29" s="75"/>
      <c r="K29" s="67">
        <f t="shared" si="0"/>
        <v>0</v>
      </c>
      <c r="L29" s="67">
        <f t="shared" si="1"/>
        <v>0</v>
      </c>
    </row>
    <row r="30" spans="1:12" x14ac:dyDescent="0.25">
      <c r="A30" s="9"/>
      <c r="B30" s="75" t="s">
        <v>33</v>
      </c>
      <c r="C30" s="99">
        <f>'Rate Analysis'!$C$86</f>
        <v>0</v>
      </c>
      <c r="D30" s="99">
        <f>'Rate Analysis'!$D$86</f>
        <v>0</v>
      </c>
      <c r="E30" s="99">
        <f>'Rate Analysis'!$E$86</f>
        <v>0</v>
      </c>
      <c r="F30" s="99">
        <f>'Rate Analysis'!$F$86</f>
        <v>0</v>
      </c>
      <c r="G30" s="75"/>
      <c r="H30" s="100">
        <f>'Rate Analysis'!$Z109</f>
        <v>0</v>
      </c>
      <c r="I30" s="100">
        <f>'Rate Analysis'!$Z110</f>
        <v>0</v>
      </c>
      <c r="J30" s="75"/>
      <c r="K30" s="67">
        <f t="shared" si="0"/>
        <v>0</v>
      </c>
      <c r="L30" s="67">
        <f t="shared" si="1"/>
        <v>0</v>
      </c>
    </row>
    <row r="31" spans="1:12" x14ac:dyDescent="0.25">
      <c r="A31" s="9"/>
      <c r="B31" s="75" t="s">
        <v>34</v>
      </c>
      <c r="C31" s="99">
        <f>'Rate Analysis'!$C$87</f>
        <v>0</v>
      </c>
      <c r="D31" s="99">
        <f>'Rate Analysis'!$D$87</f>
        <v>0</v>
      </c>
      <c r="E31" s="99">
        <f>'Rate Analysis'!$E$87</f>
        <v>0</v>
      </c>
      <c r="F31" s="99">
        <f>'Rate Analysis'!$F$87</f>
        <v>0</v>
      </c>
      <c r="G31" s="75"/>
      <c r="H31" s="100">
        <f>'Rate Analysis'!$AB109</f>
        <v>0</v>
      </c>
      <c r="I31" s="100">
        <f>'Rate Analysis'!$AB110</f>
        <v>0</v>
      </c>
      <c r="J31" s="75"/>
      <c r="K31" s="67">
        <f t="shared" si="0"/>
        <v>0</v>
      </c>
      <c r="L31" s="67">
        <f t="shared" si="1"/>
        <v>0</v>
      </c>
    </row>
    <row r="32" spans="1:12" x14ac:dyDescent="0.25">
      <c r="A32" s="9"/>
      <c r="B32" s="75" t="s">
        <v>35</v>
      </c>
      <c r="C32" s="99">
        <f>'Rate Analysis'!$C$88</f>
        <v>0</v>
      </c>
      <c r="D32" s="99">
        <f>'Rate Analysis'!$D$88</f>
        <v>0</v>
      </c>
      <c r="E32" s="99">
        <f>'Rate Analysis'!$E$88</f>
        <v>0</v>
      </c>
      <c r="F32" s="99">
        <f>'Rate Analysis'!$F$88</f>
        <v>0</v>
      </c>
      <c r="G32" s="75"/>
      <c r="H32" s="100">
        <f>'Rate Analysis'!$AD109</f>
        <v>0</v>
      </c>
      <c r="I32" s="100">
        <f>'Rate Analysis'!$AD110</f>
        <v>0</v>
      </c>
      <c r="J32" s="75"/>
      <c r="K32" s="67">
        <f t="shared" si="0"/>
        <v>0</v>
      </c>
      <c r="L32" s="67">
        <f t="shared" si="1"/>
        <v>0</v>
      </c>
    </row>
    <row r="33" spans="1:13" x14ac:dyDescent="0.25">
      <c r="A33" s="9"/>
      <c r="B33" s="75" t="s">
        <v>83</v>
      </c>
      <c r="C33" s="99">
        <f>'Rate Analysis'!$C$89</f>
        <v>0</v>
      </c>
      <c r="D33" s="99">
        <f>'Rate Analysis'!$D$89</f>
        <v>0</v>
      </c>
      <c r="E33" s="99">
        <f>'Rate Analysis'!$E$89</f>
        <v>0</v>
      </c>
      <c r="F33" s="99">
        <f>'Rate Analysis'!$F$89</f>
        <v>0</v>
      </c>
      <c r="G33" s="75"/>
      <c r="H33" s="100">
        <f>'Rate Analysis'!$AF109</f>
        <v>0</v>
      </c>
      <c r="I33" s="100">
        <f>'Rate Analysis'!$AF110</f>
        <v>0</v>
      </c>
      <c r="J33" s="75"/>
      <c r="K33" s="67">
        <f t="shared" si="0"/>
        <v>0</v>
      </c>
      <c r="L33" s="67">
        <f t="shared" si="1"/>
        <v>0</v>
      </c>
    </row>
    <row r="34" spans="1:13" x14ac:dyDescent="0.25">
      <c r="A34" s="9"/>
      <c r="B34" s="75" t="s">
        <v>82</v>
      </c>
      <c r="C34" s="99">
        <f>'Rate Analysis'!$C$90</f>
        <v>0</v>
      </c>
      <c r="D34" s="99">
        <f>'Rate Analysis'!$D$90</f>
        <v>0</v>
      </c>
      <c r="E34" s="99">
        <f>'Rate Analysis'!$E$90</f>
        <v>0</v>
      </c>
      <c r="F34" s="99">
        <f>'Rate Analysis'!$F$90</f>
        <v>0</v>
      </c>
      <c r="G34" s="75"/>
      <c r="H34" s="100">
        <f>'Rate Analysis'!$AH109</f>
        <v>0</v>
      </c>
      <c r="I34" s="100">
        <f>'Rate Analysis'!$AH110</f>
        <v>0</v>
      </c>
      <c r="J34" s="75"/>
      <c r="K34" s="67">
        <f t="shared" si="0"/>
        <v>0</v>
      </c>
      <c r="L34" s="67">
        <f t="shared" si="1"/>
        <v>0</v>
      </c>
    </row>
    <row r="35" spans="1:13" x14ac:dyDescent="0.25">
      <c r="A35" s="9"/>
      <c r="B35" s="75" t="s">
        <v>85</v>
      </c>
      <c r="C35" s="99">
        <f>'Rate Analysis'!$C$91</f>
        <v>0</v>
      </c>
      <c r="D35" s="99">
        <f>'Rate Analysis'!$D$91</f>
        <v>0</v>
      </c>
      <c r="E35" s="99">
        <f>'Rate Analysis'!$E$91</f>
        <v>0</v>
      </c>
      <c r="F35" s="99">
        <f>'Rate Analysis'!$F$91</f>
        <v>0</v>
      </c>
      <c r="G35" s="75"/>
      <c r="H35" s="100">
        <f>'Rate Analysis'!$AJ109</f>
        <v>0</v>
      </c>
      <c r="I35" s="100">
        <f>'Rate Analysis'!$AJ110</f>
        <v>0</v>
      </c>
      <c r="J35" s="75"/>
      <c r="K35" s="67">
        <f t="shared" si="0"/>
        <v>0</v>
      </c>
      <c r="L35" s="67">
        <f t="shared" si="1"/>
        <v>0</v>
      </c>
    </row>
    <row r="36" spans="1:13" x14ac:dyDescent="0.25">
      <c r="A36" s="9"/>
      <c r="B36" s="75" t="s">
        <v>86</v>
      </c>
      <c r="C36" s="99">
        <f>'Rate Analysis'!$C$92</f>
        <v>0</v>
      </c>
      <c r="D36" s="99">
        <f>'Rate Analysis'!$D$92</f>
        <v>0</v>
      </c>
      <c r="E36" s="99">
        <f>'Rate Analysis'!$E$92</f>
        <v>0</v>
      </c>
      <c r="F36" s="99">
        <f>'Rate Analysis'!$F$92</f>
        <v>0</v>
      </c>
      <c r="G36" s="75"/>
      <c r="H36" s="100">
        <f>'Rate Analysis'!$AL109</f>
        <v>0</v>
      </c>
      <c r="I36" s="100">
        <f>'Rate Analysis'!$AL110</f>
        <v>0</v>
      </c>
      <c r="J36" s="75"/>
      <c r="K36" s="67">
        <f t="shared" si="0"/>
        <v>0</v>
      </c>
      <c r="L36" s="67">
        <f t="shared" si="1"/>
        <v>0</v>
      </c>
    </row>
    <row r="37" spans="1:13" x14ac:dyDescent="0.25">
      <c r="A37" s="9"/>
      <c r="B37" s="75" t="s">
        <v>84</v>
      </c>
      <c r="C37" s="99">
        <f>'Rate Analysis'!$C$93</f>
        <v>0</v>
      </c>
      <c r="D37" s="99">
        <f>'Rate Analysis'!$D$93</f>
        <v>0</v>
      </c>
      <c r="E37" s="99">
        <f>'Rate Analysis'!$E$93</f>
        <v>0</v>
      </c>
      <c r="F37" s="99">
        <f>'Rate Analysis'!$F$93</f>
        <v>0</v>
      </c>
      <c r="G37" s="75"/>
      <c r="H37" s="100">
        <f>'Rate Analysis'!$AN109</f>
        <v>0</v>
      </c>
      <c r="I37" s="100">
        <f>'Rate Analysis'!$AN110</f>
        <v>0</v>
      </c>
      <c r="J37" s="75"/>
      <c r="K37" s="67">
        <f t="shared" si="0"/>
        <v>0</v>
      </c>
      <c r="L37" s="67">
        <f t="shared" si="1"/>
        <v>0</v>
      </c>
    </row>
    <row r="38" spans="1:13" x14ac:dyDescent="0.25">
      <c r="A38" s="9"/>
      <c r="B38" s="75"/>
      <c r="C38" s="75"/>
      <c r="E38" s="318" t="s">
        <v>107</v>
      </c>
      <c r="F38" s="318"/>
      <c r="G38" s="318"/>
      <c r="H38" s="318"/>
      <c r="I38" s="318"/>
      <c r="J38" s="94"/>
      <c r="K38" s="75"/>
    </row>
    <row r="39" spans="1:13" ht="13.8" thickBot="1" x14ac:dyDescent="0.3">
      <c r="A39" s="9"/>
      <c r="B39" s="75"/>
      <c r="C39" s="75"/>
      <c r="D39" s="75"/>
      <c r="E39" s="75"/>
      <c r="F39" s="75"/>
      <c r="G39" s="75"/>
      <c r="H39" s="75"/>
      <c r="I39" s="75"/>
      <c r="J39" s="75"/>
      <c r="K39" s="95">
        <f>SUM(K23:K37)</f>
        <v>0</v>
      </c>
      <c r="L39" s="95">
        <f>SUM(L23:L37)</f>
        <v>0</v>
      </c>
      <c r="M39" s="95">
        <f>SUM(K39:L39)</f>
        <v>0</v>
      </c>
    </row>
    <row r="40" spans="1:13" ht="13.8" thickTop="1" x14ac:dyDescent="0.25">
      <c r="A40" s="9"/>
      <c r="B40" s="75"/>
      <c r="C40" s="75"/>
      <c r="D40" s="75"/>
      <c r="E40" s="75"/>
      <c r="F40" s="75"/>
      <c r="G40" s="75"/>
      <c r="H40" s="75"/>
      <c r="I40" s="75"/>
      <c r="J40" s="75"/>
    </row>
    <row r="41" spans="1:13" ht="13.8" thickBot="1" x14ac:dyDescent="0.3">
      <c r="A41" s="9">
        <v>5</v>
      </c>
      <c r="B41" s="108" t="s">
        <v>128</v>
      </c>
      <c r="C41" s="108"/>
      <c r="D41" s="108"/>
      <c r="E41" s="108"/>
      <c r="F41" s="108"/>
      <c r="G41" s="108"/>
      <c r="H41" s="108"/>
      <c r="I41" s="108"/>
      <c r="J41" s="108"/>
      <c r="K41" s="109"/>
      <c r="L41" s="109"/>
      <c r="M41" s="95">
        <f>D18-M39</f>
        <v>0</v>
      </c>
    </row>
    <row r="42" spans="1:13" ht="27" customHeight="1" thickTop="1" x14ac:dyDescent="0.25">
      <c r="A42" s="9"/>
      <c r="B42" s="322" t="s">
        <v>151</v>
      </c>
      <c r="C42" s="322"/>
      <c r="D42" s="322"/>
      <c r="E42" s="322"/>
      <c r="F42" s="322"/>
      <c r="G42" s="322"/>
      <c r="H42" s="322"/>
      <c r="I42" s="322"/>
      <c r="J42" s="322"/>
      <c r="K42" s="322"/>
      <c r="L42" s="322"/>
    </row>
    <row r="43" spans="1:13" x14ac:dyDescent="0.25">
      <c r="A43" s="9"/>
      <c r="B43" s="75"/>
      <c r="C43" s="75"/>
      <c r="D43" s="75"/>
      <c r="E43" s="75"/>
      <c r="F43" s="75"/>
      <c r="G43" s="75"/>
      <c r="H43" s="75"/>
      <c r="I43" s="75"/>
      <c r="J43" s="75"/>
      <c r="K43" s="97"/>
      <c r="L43" s="96"/>
      <c r="M43" s="96"/>
    </row>
    <row r="44" spans="1:13" ht="26.4" x14ac:dyDescent="0.25">
      <c r="A44" s="9"/>
      <c r="B44" s="1"/>
      <c r="C44" s="321" t="s">
        <v>121</v>
      </c>
      <c r="D44" s="321"/>
      <c r="E44" s="321"/>
      <c r="F44" s="321"/>
      <c r="G44" s="321"/>
      <c r="H44" s="74" t="s">
        <v>122</v>
      </c>
      <c r="I44" s="74" t="s">
        <v>123</v>
      </c>
      <c r="J44" s="107" t="s">
        <v>124</v>
      </c>
      <c r="K44" s="74" t="s">
        <v>125</v>
      </c>
      <c r="L44" s="74" t="s">
        <v>127</v>
      </c>
      <c r="M44" s="101" t="s">
        <v>126</v>
      </c>
    </row>
    <row r="45" spans="1:13" x14ac:dyDescent="0.25">
      <c r="A45" s="9"/>
      <c r="B45" s="75" t="s">
        <v>111</v>
      </c>
      <c r="C45" s="317"/>
      <c r="D45" s="317"/>
      <c r="E45" s="317"/>
      <c r="F45" s="317"/>
      <c r="G45" s="317"/>
      <c r="H45" s="105"/>
      <c r="I45" s="105"/>
      <c r="J45" s="106"/>
      <c r="K45" s="105"/>
      <c r="L45" s="105"/>
      <c r="M45" s="102">
        <v>0</v>
      </c>
    </row>
    <row r="46" spans="1:13" x14ac:dyDescent="0.25">
      <c r="A46" s="9"/>
      <c r="B46" s="75" t="s">
        <v>112</v>
      </c>
      <c r="C46" s="317"/>
      <c r="D46" s="317"/>
      <c r="E46" s="317"/>
      <c r="F46" s="317"/>
      <c r="G46" s="317"/>
      <c r="H46" s="105"/>
      <c r="I46" s="105"/>
      <c r="J46" s="106"/>
      <c r="K46" s="105"/>
      <c r="L46" s="105"/>
      <c r="M46" s="102">
        <v>0</v>
      </c>
    </row>
    <row r="47" spans="1:13" x14ac:dyDescent="0.25">
      <c r="A47" s="9"/>
      <c r="B47" s="75" t="s">
        <v>113</v>
      </c>
      <c r="C47" s="317"/>
      <c r="D47" s="317"/>
      <c r="E47" s="317"/>
      <c r="F47" s="317"/>
      <c r="G47" s="317"/>
      <c r="H47" s="105"/>
      <c r="I47" s="105"/>
      <c r="J47" s="106"/>
      <c r="K47" s="105"/>
      <c r="L47" s="105"/>
      <c r="M47" s="102">
        <v>0</v>
      </c>
    </row>
    <row r="48" spans="1:13" x14ac:dyDescent="0.25">
      <c r="A48" s="9"/>
      <c r="B48" s="75" t="s">
        <v>114</v>
      </c>
      <c r="C48" s="317"/>
      <c r="D48" s="317"/>
      <c r="E48" s="317"/>
      <c r="F48" s="317"/>
      <c r="G48" s="317"/>
      <c r="H48" s="105"/>
      <c r="I48" s="105"/>
      <c r="J48" s="106"/>
      <c r="K48" s="105"/>
      <c r="L48" s="105"/>
      <c r="M48" s="102">
        <v>0</v>
      </c>
    </row>
    <row r="49" spans="1:13" x14ac:dyDescent="0.25">
      <c r="A49" s="9"/>
      <c r="B49" s="75" t="s">
        <v>115</v>
      </c>
      <c r="C49" s="317"/>
      <c r="D49" s="317"/>
      <c r="E49" s="317"/>
      <c r="F49" s="317"/>
      <c r="G49" s="317"/>
      <c r="H49" s="105"/>
      <c r="I49" s="105"/>
      <c r="J49" s="106"/>
      <c r="K49" s="105"/>
      <c r="L49" s="105"/>
      <c r="M49" s="102">
        <v>0</v>
      </c>
    </row>
    <row r="50" spans="1:13" x14ac:dyDescent="0.25">
      <c r="A50" s="9"/>
      <c r="B50" s="75" t="s">
        <v>116</v>
      </c>
      <c r="C50" s="317"/>
      <c r="D50" s="317"/>
      <c r="E50" s="317"/>
      <c r="F50" s="317"/>
      <c r="G50" s="317"/>
      <c r="H50" s="105"/>
      <c r="I50" s="105"/>
      <c r="J50" s="106"/>
      <c r="K50" s="105"/>
      <c r="L50" s="105"/>
      <c r="M50" s="102">
        <v>0</v>
      </c>
    </row>
    <row r="51" spans="1:13" x14ac:dyDescent="0.25">
      <c r="A51" s="9"/>
      <c r="B51" s="75" t="s">
        <v>117</v>
      </c>
      <c r="C51" s="317"/>
      <c r="D51" s="317"/>
      <c r="E51" s="317"/>
      <c r="F51" s="317"/>
      <c r="G51" s="317"/>
      <c r="H51" s="105"/>
      <c r="I51" s="105"/>
      <c r="J51" s="106"/>
      <c r="K51" s="105"/>
      <c r="L51" s="105"/>
      <c r="M51" s="102">
        <v>0</v>
      </c>
    </row>
    <row r="52" spans="1:13" x14ac:dyDescent="0.25">
      <c r="A52" s="9"/>
      <c r="B52" s="75" t="s">
        <v>118</v>
      </c>
      <c r="C52" s="317"/>
      <c r="D52" s="317"/>
      <c r="E52" s="317"/>
      <c r="F52" s="317"/>
      <c r="G52" s="317"/>
      <c r="H52" s="105"/>
      <c r="I52" s="105"/>
      <c r="J52" s="106"/>
      <c r="K52" s="105"/>
      <c r="L52" s="105"/>
      <c r="M52" s="102">
        <f t="shared" ref="M52:M54" si="2">G52*J52</f>
        <v>0</v>
      </c>
    </row>
    <row r="53" spans="1:13" x14ac:dyDescent="0.25">
      <c r="A53" s="9"/>
      <c r="B53" s="75" t="s">
        <v>119</v>
      </c>
      <c r="C53" s="317"/>
      <c r="D53" s="317"/>
      <c r="E53" s="317"/>
      <c r="F53" s="317"/>
      <c r="G53" s="317"/>
      <c r="H53" s="105"/>
      <c r="I53" s="105"/>
      <c r="J53" s="106"/>
      <c r="K53" s="105"/>
      <c r="L53" s="105"/>
      <c r="M53" s="102">
        <f t="shared" si="2"/>
        <v>0</v>
      </c>
    </row>
    <row r="54" spans="1:13" x14ac:dyDescent="0.25">
      <c r="A54" s="9"/>
      <c r="B54" s="75" t="s">
        <v>120</v>
      </c>
      <c r="C54" s="317"/>
      <c r="D54" s="317"/>
      <c r="E54" s="317"/>
      <c r="F54" s="317"/>
      <c r="G54" s="317"/>
      <c r="H54" s="105"/>
      <c r="I54" s="105"/>
      <c r="J54" s="106"/>
      <c r="K54" s="105"/>
      <c r="L54" s="105"/>
      <c r="M54" s="102">
        <f t="shared" si="2"/>
        <v>0</v>
      </c>
    </row>
    <row r="55" spans="1:13" x14ac:dyDescent="0.25">
      <c r="A55" s="9"/>
      <c r="B55" s="75"/>
      <c r="C55" s="75"/>
      <c r="D55" s="103"/>
      <c r="E55" s="103"/>
      <c r="F55" s="103"/>
      <c r="G55" s="103"/>
      <c r="H55" s="103"/>
      <c r="I55" s="103"/>
      <c r="J55" s="103"/>
      <c r="K55" s="49"/>
      <c r="L55" s="49"/>
    </row>
    <row r="56" spans="1:13" ht="13.8" thickBot="1" x14ac:dyDescent="0.3">
      <c r="A56" s="9"/>
      <c r="B56" s="75"/>
      <c r="C56" s="75"/>
      <c r="D56" s="103"/>
      <c r="E56" s="103"/>
      <c r="F56" s="103"/>
      <c r="G56" s="103"/>
      <c r="H56" s="103"/>
      <c r="I56" s="103"/>
      <c r="J56" s="103"/>
      <c r="K56" s="104"/>
      <c r="L56" s="104"/>
      <c r="M56" s="95">
        <f>SUM(M45:M54)</f>
        <v>0</v>
      </c>
    </row>
    <row r="57" spans="1:13" ht="13.8" thickTop="1" x14ac:dyDescent="0.25">
      <c r="A57" s="7"/>
      <c r="B57" s="1"/>
      <c r="C57" s="1"/>
      <c r="D57" s="1"/>
      <c r="E57" s="1"/>
      <c r="F57" s="1"/>
      <c r="G57" s="1"/>
      <c r="H57" s="1"/>
      <c r="J57" s="1"/>
      <c r="L57" s="110" t="s">
        <v>129</v>
      </c>
      <c r="M57" s="117" t="str">
        <f>IF(M56&gt;=M41,"OK",M41-M56)</f>
        <v>OK</v>
      </c>
    </row>
    <row r="60" spans="1:13" x14ac:dyDescent="0.25">
      <c r="A60" s="75"/>
      <c r="B60" s="1"/>
      <c r="C60" s="1"/>
      <c r="D60" s="1"/>
      <c r="E60" s="1"/>
      <c r="F60" s="1"/>
      <c r="G60" s="1"/>
      <c r="H60" s="1"/>
      <c r="J60" s="1"/>
    </row>
    <row r="61" spans="1:13" ht="28.5" customHeight="1" x14ac:dyDescent="0.25">
      <c r="A61" s="7"/>
      <c r="B61" s="1"/>
      <c r="C61" s="1"/>
      <c r="D61" s="1"/>
      <c r="E61" s="1"/>
      <c r="F61" s="1"/>
      <c r="G61" s="1"/>
      <c r="H61" s="1"/>
      <c r="J61" s="1"/>
    </row>
    <row r="62" spans="1:13" ht="9.75" customHeight="1" x14ac:dyDescent="0.25">
      <c r="A62" s="7"/>
      <c r="B62" s="1"/>
      <c r="C62" s="1"/>
      <c r="D62" s="1"/>
      <c r="E62" s="1"/>
      <c r="F62" s="1"/>
      <c r="G62" s="1"/>
      <c r="H62" s="1"/>
      <c r="J62" s="1"/>
    </row>
    <row r="63" spans="1:13" ht="40.5" customHeight="1" x14ac:dyDescent="0.25">
      <c r="A63" s="7"/>
      <c r="B63" s="1"/>
      <c r="C63" s="1"/>
      <c r="D63" s="1"/>
      <c r="E63" s="1"/>
      <c r="F63" s="1"/>
      <c r="G63" s="1"/>
      <c r="H63" s="1"/>
      <c r="J63" s="1"/>
    </row>
    <row r="64" spans="1:13" ht="9" customHeight="1" x14ac:dyDescent="0.25">
      <c r="A64" s="7"/>
      <c r="B64" s="1"/>
      <c r="C64" s="1"/>
      <c r="D64" s="1"/>
      <c r="E64" s="1"/>
      <c r="F64" s="1"/>
      <c r="G64" s="1"/>
      <c r="H64" s="1"/>
      <c r="J64" s="1"/>
    </row>
    <row r="65" spans="1:10" x14ac:dyDescent="0.25">
      <c r="A65" s="7"/>
      <c r="B65" s="1"/>
      <c r="C65" s="1"/>
      <c r="D65" s="1"/>
      <c r="E65" s="1"/>
      <c r="F65" s="1"/>
      <c r="G65" s="1"/>
      <c r="H65" s="1"/>
      <c r="J65" s="1"/>
    </row>
  </sheetData>
  <protectedRanges>
    <protectedRange sqref="C45:M54" name="Subsidy Description"/>
  </protectedRanges>
  <mergeCells count="38">
    <mergeCell ref="B2:C2"/>
    <mergeCell ref="D2:G2"/>
    <mergeCell ref="B3:C3"/>
    <mergeCell ref="D3:G3"/>
    <mergeCell ref="B4:C4"/>
    <mergeCell ref="D4:G4"/>
    <mergeCell ref="B11:I11"/>
    <mergeCell ref="D9:E9"/>
    <mergeCell ref="B5:C5"/>
    <mergeCell ref="D5:G5"/>
    <mergeCell ref="B6:C6"/>
    <mergeCell ref="D6:G6"/>
    <mergeCell ref="B7:C7"/>
    <mergeCell ref="D7:G7"/>
    <mergeCell ref="K12:L12"/>
    <mergeCell ref="K21:L21"/>
    <mergeCell ref="C46:G46"/>
    <mergeCell ref="C45:G45"/>
    <mergeCell ref="E12:F12"/>
    <mergeCell ref="H12:I12"/>
    <mergeCell ref="B20:I20"/>
    <mergeCell ref="E21:F21"/>
    <mergeCell ref="H21:I21"/>
    <mergeCell ref="C44:G44"/>
    <mergeCell ref="B42:L42"/>
    <mergeCell ref="B13:C13"/>
    <mergeCell ref="B14:C14"/>
    <mergeCell ref="B15:C15"/>
    <mergeCell ref="B16:C16"/>
    <mergeCell ref="C49:G49"/>
    <mergeCell ref="C48:G48"/>
    <mergeCell ref="C47:G47"/>
    <mergeCell ref="E38:I38"/>
    <mergeCell ref="C54:G54"/>
    <mergeCell ref="C53:G53"/>
    <mergeCell ref="C52:G52"/>
    <mergeCell ref="C51:G51"/>
    <mergeCell ref="C50:G50"/>
  </mergeCells>
  <pageMargins left="0.5" right="0.5" top="0.5" bottom="0.5" header="0.25" footer="0.25"/>
  <pageSetup scale="56" orientation="landscape" r:id="rId1"/>
  <headerFooter alignWithMargins="0">
    <oddHeader xml:space="preserve">&amp;CService Center Template
Subsidized Funding
</oddHeader>
    <oddFooter>&amp;L&amp;A&amp;CLouisiana State University Health Sciences Center, New Orleans&amp;R&amp;8&amp;K00-047Template Updated June 2017</oddFooter>
  </headerFooter>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5"/>
  <sheetViews>
    <sheetView showGridLines="0" topLeftCell="A3" zoomScaleNormal="100" workbookViewId="0">
      <selection activeCell="M14" sqref="M14"/>
    </sheetView>
  </sheetViews>
  <sheetFormatPr defaultRowHeight="13.2" x14ac:dyDescent="0.25"/>
  <cols>
    <col min="1" max="1" width="4.109375" customWidth="1"/>
    <col min="2" max="2" width="13.109375" customWidth="1"/>
    <col min="3" max="3" width="28.5546875" customWidth="1"/>
    <col min="4" max="4" width="15" customWidth="1"/>
    <col min="5" max="5" width="15.44140625" customWidth="1"/>
    <col min="6" max="6" width="14.88671875" customWidth="1"/>
    <col min="7" max="7" width="3.88671875" customWidth="1"/>
    <col min="8" max="8" width="13.44140625" bestFit="1" customWidth="1"/>
    <col min="9" max="9" width="14" bestFit="1" customWidth="1"/>
    <col min="10" max="10" width="8.5546875" bestFit="1" customWidth="1"/>
    <col min="11" max="11" width="13.44140625" customWidth="1"/>
    <col min="12" max="12" width="13.109375" customWidth="1"/>
    <col min="13" max="13" width="13.109375" bestFit="1" customWidth="1"/>
  </cols>
  <sheetData>
    <row r="1" spans="1:12" x14ac:dyDescent="0.25">
      <c r="A1" s="61"/>
    </row>
    <row r="2" spans="1:12" ht="18" customHeight="1" thickBot="1" x14ac:dyDescent="0.3">
      <c r="A2" s="7">
        <v>1</v>
      </c>
      <c r="B2" s="313" t="s">
        <v>67</v>
      </c>
      <c r="C2" s="314"/>
      <c r="D2" s="323" t="str">
        <f>'Rate Analysis Example'!D2:G2</f>
        <v xml:space="preserve">Time Travel </v>
      </c>
      <c r="E2" s="323"/>
      <c r="F2" s="323"/>
      <c r="G2" s="323"/>
      <c r="H2" s="1"/>
      <c r="I2" s="1"/>
      <c r="J2" s="1"/>
    </row>
    <row r="3" spans="1:12" ht="18" customHeight="1" thickBot="1" x14ac:dyDescent="0.3">
      <c r="A3" s="7"/>
      <c r="B3" s="309" t="s">
        <v>47</v>
      </c>
      <c r="C3" s="310"/>
      <c r="D3" s="323" t="str">
        <f>'Rate Analysis Example'!D3:G3</f>
        <v>Fictional Science</v>
      </c>
      <c r="E3" s="323"/>
      <c r="F3" s="323"/>
      <c r="G3" s="323"/>
      <c r="H3" s="1"/>
      <c r="I3" s="1"/>
      <c r="J3" s="1"/>
    </row>
    <row r="4" spans="1:12" ht="19.5" customHeight="1" thickBot="1" x14ac:dyDescent="0.3">
      <c r="A4" s="7"/>
      <c r="B4" s="309" t="s">
        <v>48</v>
      </c>
      <c r="C4" s="310"/>
      <c r="D4" s="312">
        <f>'Rate Analysis Example'!D4:G4</f>
        <v>1985000</v>
      </c>
      <c r="E4" s="312"/>
      <c r="F4" s="312"/>
      <c r="G4" s="312"/>
      <c r="H4" s="1"/>
      <c r="I4" s="1"/>
      <c r="J4" s="1"/>
    </row>
    <row r="5" spans="1:12" ht="18" customHeight="1" thickBot="1" x14ac:dyDescent="0.3">
      <c r="A5" s="7"/>
      <c r="B5" s="309" t="s">
        <v>68</v>
      </c>
      <c r="C5" s="310"/>
      <c r="D5" s="312" t="str">
        <f>'Rate Analysis Example'!D5:G5</f>
        <v>Emmett Brown - 568-0000</v>
      </c>
      <c r="E5" s="312"/>
      <c r="F5" s="312"/>
      <c r="G5" s="312"/>
      <c r="H5" s="1"/>
      <c r="I5" s="1"/>
      <c r="J5" s="1"/>
    </row>
    <row r="6" spans="1:12" ht="18" customHeight="1" thickBot="1" x14ac:dyDescent="0.3">
      <c r="A6" s="7"/>
      <c r="B6" s="309" t="s">
        <v>69</v>
      </c>
      <c r="C6" s="310"/>
      <c r="D6" s="312" t="str">
        <f>'Rate Analysis Example'!D6:G6</f>
        <v>Jennifer Parker- 568-0001</v>
      </c>
      <c r="E6" s="312"/>
      <c r="F6" s="312"/>
      <c r="G6" s="312"/>
      <c r="H6" s="1"/>
      <c r="I6" s="1"/>
      <c r="J6" s="1"/>
    </row>
    <row r="7" spans="1:12" ht="18" customHeight="1" thickBot="1" x14ac:dyDescent="0.3">
      <c r="A7" s="7"/>
      <c r="B7" s="309" t="s">
        <v>49</v>
      </c>
      <c r="C7" s="310"/>
      <c r="D7" s="312" t="str">
        <f>IF('Rate Analysis Example'!D7:G7="","")</f>
        <v/>
      </c>
      <c r="E7" s="312"/>
      <c r="F7" s="312"/>
      <c r="G7" s="312"/>
      <c r="H7" s="1"/>
      <c r="I7" s="1"/>
      <c r="J7" s="1"/>
    </row>
    <row r="8" spans="1:12" x14ac:dyDescent="0.25">
      <c r="A8" s="7"/>
      <c r="B8" s="1"/>
      <c r="C8" s="1"/>
      <c r="D8" s="1"/>
      <c r="E8" s="1"/>
      <c r="F8" s="1"/>
      <c r="G8" s="1"/>
      <c r="H8" s="1"/>
      <c r="I8" s="1"/>
      <c r="J8" s="1"/>
    </row>
    <row r="9" spans="1:12" ht="13.8" thickBot="1" x14ac:dyDescent="0.3">
      <c r="A9" s="7">
        <v>2</v>
      </c>
      <c r="B9" s="7" t="s">
        <v>46</v>
      </c>
      <c r="C9" s="98" t="str">
        <f>'Rate Analysis Example'!C9</f>
        <v>From:  7/1/2017</v>
      </c>
      <c r="D9" s="323" t="str">
        <f>'Rate Analysis Example'!D9:E9</f>
        <v>To:   6/30/2018</v>
      </c>
      <c r="E9" s="323"/>
      <c r="F9" s="75"/>
      <c r="G9" s="2"/>
      <c r="H9" s="2"/>
      <c r="I9" s="1"/>
      <c r="J9" s="2"/>
    </row>
    <row r="10" spans="1:12" x14ac:dyDescent="0.25">
      <c r="A10" s="7"/>
      <c r="B10" s="1"/>
      <c r="C10" s="1"/>
      <c r="D10" s="1"/>
      <c r="E10" s="1"/>
      <c r="F10" s="1"/>
      <c r="G10" s="1"/>
      <c r="H10" s="1"/>
      <c r="I10" s="1"/>
      <c r="J10" s="1"/>
    </row>
    <row r="11" spans="1:12" x14ac:dyDescent="0.25">
      <c r="A11" s="9">
        <v>3</v>
      </c>
      <c r="B11" s="294" t="s">
        <v>108</v>
      </c>
      <c r="C11" s="294"/>
      <c r="D11" s="294"/>
      <c r="E11" s="294"/>
      <c r="F11" s="294"/>
      <c r="G11" s="294"/>
      <c r="H11" s="294"/>
      <c r="I11" s="294"/>
      <c r="J11" s="75"/>
    </row>
    <row r="12" spans="1:12" x14ac:dyDescent="0.25">
      <c r="A12" s="9"/>
      <c r="B12" s="75"/>
      <c r="C12" s="75"/>
      <c r="D12" s="75"/>
      <c r="E12" s="319"/>
      <c r="F12" s="319"/>
      <c r="G12" s="75"/>
      <c r="H12" s="319"/>
      <c r="I12" s="319"/>
      <c r="J12" s="75"/>
      <c r="K12" s="319"/>
      <c r="L12" s="319"/>
    </row>
    <row r="13" spans="1:12" x14ac:dyDescent="0.25">
      <c r="A13" s="9"/>
      <c r="B13" s="242" t="s">
        <v>4</v>
      </c>
      <c r="C13" s="242"/>
      <c r="D13" s="188">
        <f>'Rate Analysis Example'!I63</f>
        <v>28200</v>
      </c>
      <c r="E13" s="8"/>
      <c r="F13" s="8"/>
      <c r="G13" s="75"/>
      <c r="H13" s="8"/>
      <c r="I13" s="8"/>
      <c r="J13" s="75"/>
      <c r="K13" s="8"/>
      <c r="L13" s="8"/>
    </row>
    <row r="14" spans="1:12" x14ac:dyDescent="0.25">
      <c r="A14" s="9"/>
      <c r="B14" s="242" t="s">
        <v>36</v>
      </c>
      <c r="C14" s="242"/>
      <c r="D14" s="188">
        <f>'Rate Analysis Example'!I64</f>
        <v>1450</v>
      </c>
      <c r="E14" s="49"/>
      <c r="F14" s="49"/>
      <c r="G14" s="75"/>
      <c r="H14" s="225"/>
      <c r="I14" s="225"/>
      <c r="J14" s="75"/>
      <c r="K14" s="225"/>
      <c r="L14" s="225"/>
    </row>
    <row r="15" spans="1:12" x14ac:dyDescent="0.25">
      <c r="A15" s="9"/>
      <c r="B15" s="242" t="s">
        <v>37</v>
      </c>
      <c r="C15" s="242"/>
      <c r="D15" s="188">
        <f>'Rate Analysis Example'!I65</f>
        <v>12000</v>
      </c>
      <c r="E15" s="49"/>
      <c r="F15" s="49"/>
      <c r="G15" s="75"/>
      <c r="H15" s="226"/>
      <c r="I15" s="226"/>
      <c r="J15" s="75"/>
      <c r="K15" s="225"/>
      <c r="L15" s="225"/>
    </row>
    <row r="16" spans="1:12" ht="13.35" customHeight="1" x14ac:dyDescent="0.25">
      <c r="A16" s="9"/>
      <c r="B16" s="243" t="s">
        <v>52</v>
      </c>
      <c r="C16" s="243"/>
      <c r="D16" s="150">
        <f>'Rate Analysis Example'!I66</f>
        <v>0</v>
      </c>
      <c r="E16" s="49"/>
      <c r="F16" s="49"/>
      <c r="G16" s="75"/>
      <c r="H16" s="226"/>
      <c r="I16" s="226"/>
      <c r="J16" s="75"/>
      <c r="K16" s="225"/>
      <c r="L16" s="225"/>
    </row>
    <row r="17" spans="1:12" x14ac:dyDescent="0.25">
      <c r="A17" s="9"/>
      <c r="B17" s="129"/>
      <c r="C17" s="129"/>
      <c r="D17" s="193"/>
      <c r="E17" s="49"/>
      <c r="F17" s="49"/>
      <c r="G17" s="75"/>
      <c r="H17" s="226"/>
      <c r="I17" s="226"/>
      <c r="J17" s="75"/>
      <c r="K17" s="225"/>
      <c r="L17" s="225"/>
    </row>
    <row r="18" spans="1:12" ht="13.8" thickBot="1" x14ac:dyDescent="0.3">
      <c r="A18" s="9"/>
      <c r="B18" s="129" t="s">
        <v>5</v>
      </c>
      <c r="C18" s="129"/>
      <c r="D18" s="195">
        <f>+SUM(D13:D16)</f>
        <v>41650</v>
      </c>
      <c r="E18" s="49"/>
      <c r="F18" s="49"/>
      <c r="G18" s="75"/>
      <c r="H18" s="226"/>
      <c r="I18" s="226"/>
      <c r="J18" s="75"/>
      <c r="K18" s="225"/>
      <c r="L18" s="225"/>
    </row>
    <row r="19" spans="1:12" ht="13.8" thickTop="1" x14ac:dyDescent="0.25">
      <c r="A19" s="9"/>
      <c r="B19" s="75"/>
      <c r="C19" s="75"/>
      <c r="D19" s="75"/>
      <c r="E19" s="75"/>
      <c r="F19" s="75"/>
      <c r="G19" s="75"/>
      <c r="H19" s="75"/>
      <c r="I19" s="75"/>
      <c r="J19" s="75"/>
    </row>
    <row r="20" spans="1:12" x14ac:dyDescent="0.25">
      <c r="A20" s="9">
        <v>4</v>
      </c>
      <c r="B20" s="294" t="s">
        <v>56</v>
      </c>
      <c r="C20" s="294"/>
      <c r="D20" s="294"/>
      <c r="E20" s="294"/>
      <c r="F20" s="294"/>
      <c r="G20" s="294"/>
      <c r="H20" s="294"/>
      <c r="I20" s="294"/>
      <c r="J20" s="75"/>
    </row>
    <row r="21" spans="1:12" x14ac:dyDescent="0.25">
      <c r="A21" s="9"/>
      <c r="B21" s="75"/>
      <c r="C21" s="75"/>
      <c r="D21" s="75"/>
      <c r="E21" s="320"/>
      <c r="F21" s="320"/>
      <c r="G21" s="75"/>
      <c r="H21" s="320" t="s">
        <v>109</v>
      </c>
      <c r="I21" s="320"/>
      <c r="J21" s="75"/>
      <c r="K21" s="320" t="s">
        <v>109</v>
      </c>
      <c r="L21" s="320"/>
    </row>
    <row r="22" spans="1:12" ht="26.4" x14ac:dyDescent="0.25">
      <c r="A22" s="9"/>
      <c r="B22" s="1"/>
      <c r="C22" s="12" t="s">
        <v>39</v>
      </c>
      <c r="D22" s="12" t="s">
        <v>40</v>
      </c>
      <c r="E22" s="74" t="s">
        <v>105</v>
      </c>
      <c r="F22" s="74" t="s">
        <v>106</v>
      </c>
      <c r="G22" s="75"/>
      <c r="H22" s="74" t="s">
        <v>105</v>
      </c>
      <c r="I22" s="74" t="s">
        <v>106</v>
      </c>
      <c r="J22" s="75"/>
      <c r="K22" s="74" t="s">
        <v>105</v>
      </c>
      <c r="L22" s="74" t="s">
        <v>106</v>
      </c>
    </row>
    <row r="23" spans="1:12" x14ac:dyDescent="0.25">
      <c r="A23" s="9"/>
      <c r="B23" s="75" t="s">
        <v>22</v>
      </c>
      <c r="C23" s="99" t="str">
        <f>'Rate Analysis Example'!$C$72</f>
        <v>Rental Hours</v>
      </c>
      <c r="D23" s="99" t="str">
        <f>'Rate Analysis Example'!$D$72</f>
        <v>Machine Hours</v>
      </c>
      <c r="E23" s="99">
        <f>'Rate Analysis Example'!$E$72</f>
        <v>1200</v>
      </c>
      <c r="F23" s="99">
        <f>'Rate Analysis Example'!$F$72</f>
        <v>150</v>
      </c>
      <c r="G23" s="75"/>
      <c r="H23" s="67">
        <f>'Rate Analysis Example'!$L103</f>
        <v>10</v>
      </c>
      <c r="I23" s="67">
        <f>'Rate Analysis Example'!$L104</f>
        <v>10</v>
      </c>
      <c r="J23" s="75"/>
      <c r="K23" s="67">
        <f>E23*H23</f>
        <v>12000</v>
      </c>
      <c r="L23" s="67">
        <f>F23*I23</f>
        <v>1500</v>
      </c>
    </row>
    <row r="24" spans="1:12" x14ac:dyDescent="0.25">
      <c r="A24" s="9"/>
      <c r="B24" s="75" t="s">
        <v>23</v>
      </c>
      <c r="C24" s="99" t="str">
        <f>'Rate Analysis Example'!$C$73</f>
        <v>Maintenance</v>
      </c>
      <c r="D24" s="99" t="str">
        <f>'Rate Analysis Example'!$D$73</f>
        <v>Hours</v>
      </c>
      <c r="E24" s="99">
        <f>'Rate Analysis Example'!$E$73</f>
        <v>250</v>
      </c>
      <c r="F24" s="99">
        <f>'Rate Analysis Example'!$F$73</f>
        <v>0</v>
      </c>
      <c r="G24" s="75"/>
      <c r="H24" s="100">
        <f>'Rate Analysis Example'!$N103</f>
        <v>100</v>
      </c>
      <c r="I24" s="100">
        <f>'Rate Analysis Example'!$N104</f>
        <v>150</v>
      </c>
      <c r="J24" s="75"/>
      <c r="K24" s="67">
        <f t="shared" ref="K24:L37" si="0">E24*H24</f>
        <v>25000</v>
      </c>
      <c r="L24" s="67">
        <f t="shared" si="0"/>
        <v>0</v>
      </c>
    </row>
    <row r="25" spans="1:12" x14ac:dyDescent="0.25">
      <c r="A25" s="9"/>
      <c r="B25" s="75" t="s">
        <v>24</v>
      </c>
      <c r="C25" s="99">
        <f>'Rate Analysis Example'!$C$74</f>
        <v>0</v>
      </c>
      <c r="D25" s="99">
        <f>'Rate Analysis Example'!$D$74</f>
        <v>0</v>
      </c>
      <c r="E25" s="99">
        <f>'Rate Analysis Example'!$E$74</f>
        <v>0</v>
      </c>
      <c r="F25" s="99">
        <f>'Rate Analysis Example'!$F$74</f>
        <v>0</v>
      </c>
      <c r="G25" s="75"/>
      <c r="H25" s="100">
        <f>'Rate Analysis Example'!$P103</f>
        <v>0</v>
      </c>
      <c r="I25" s="100">
        <f>'Rate Analysis Example'!$P104</f>
        <v>0</v>
      </c>
      <c r="J25" s="75"/>
      <c r="K25" s="67">
        <f t="shared" si="0"/>
        <v>0</v>
      </c>
      <c r="L25" s="67">
        <f t="shared" si="0"/>
        <v>0</v>
      </c>
    </row>
    <row r="26" spans="1:12" x14ac:dyDescent="0.25">
      <c r="A26" s="9"/>
      <c r="B26" s="75" t="s">
        <v>29</v>
      </c>
      <c r="C26" s="99">
        <f>'Rate Analysis Example'!$C$75</f>
        <v>0</v>
      </c>
      <c r="D26" s="99">
        <f>'Rate Analysis Example'!$D$75</f>
        <v>0</v>
      </c>
      <c r="E26" s="99">
        <f>'Rate Analysis Example'!$E$75</f>
        <v>0</v>
      </c>
      <c r="F26" s="99">
        <f>'Rate Analysis Example'!$F$75</f>
        <v>0</v>
      </c>
      <c r="G26" s="75"/>
      <c r="H26" s="100">
        <f>'Rate Analysis Example'!$R103</f>
        <v>0</v>
      </c>
      <c r="I26" s="100">
        <f>'Rate Analysis Example'!$R104</f>
        <v>0</v>
      </c>
      <c r="J26" s="75"/>
      <c r="K26" s="67">
        <f t="shared" si="0"/>
        <v>0</v>
      </c>
      <c r="L26" s="67">
        <f t="shared" si="0"/>
        <v>0</v>
      </c>
    </row>
    <row r="27" spans="1:12" x14ac:dyDescent="0.25">
      <c r="A27" s="9"/>
      <c r="B27" s="75" t="s">
        <v>30</v>
      </c>
      <c r="C27" s="99">
        <f>'Rate Analysis Example'!$C$76</f>
        <v>0</v>
      </c>
      <c r="D27" s="99">
        <f>'Rate Analysis Example'!$D$76</f>
        <v>0</v>
      </c>
      <c r="E27" s="99">
        <f>'Rate Analysis Example'!$E$76</f>
        <v>0</v>
      </c>
      <c r="F27" s="99">
        <f>'Rate Analysis Example'!$F$76</f>
        <v>0</v>
      </c>
      <c r="G27" s="75"/>
      <c r="H27" s="100">
        <f>'Rate Analysis Example'!$T103</f>
        <v>0</v>
      </c>
      <c r="I27" s="100">
        <f>'Rate Analysis Example'!$T104</f>
        <v>0</v>
      </c>
      <c r="J27" s="75"/>
      <c r="K27" s="67">
        <f t="shared" si="0"/>
        <v>0</v>
      </c>
      <c r="L27" s="67">
        <f t="shared" si="0"/>
        <v>0</v>
      </c>
    </row>
    <row r="28" spans="1:12" x14ac:dyDescent="0.25">
      <c r="A28" s="9"/>
      <c r="B28" s="75" t="s">
        <v>31</v>
      </c>
      <c r="C28" s="99">
        <f>'Rate Analysis Example'!$C$77</f>
        <v>0</v>
      </c>
      <c r="D28" s="99">
        <f>'Rate Analysis Example'!$D$77</f>
        <v>0</v>
      </c>
      <c r="E28" s="99">
        <f>'Rate Analysis Example'!$E$77</f>
        <v>0</v>
      </c>
      <c r="F28" s="99">
        <f>'Rate Analysis Example'!$F$77</f>
        <v>0</v>
      </c>
      <c r="G28" s="75"/>
      <c r="H28" s="100">
        <f>'Rate Analysis Example'!$V103</f>
        <v>0</v>
      </c>
      <c r="I28" s="100">
        <f>'Rate Analysis Example'!$V104</f>
        <v>0</v>
      </c>
      <c r="J28" s="75"/>
      <c r="K28" s="67">
        <f t="shared" si="0"/>
        <v>0</v>
      </c>
      <c r="L28" s="67">
        <f t="shared" si="0"/>
        <v>0</v>
      </c>
    </row>
    <row r="29" spans="1:12" x14ac:dyDescent="0.25">
      <c r="A29" s="9"/>
      <c r="B29" s="75" t="s">
        <v>32</v>
      </c>
      <c r="C29" s="99">
        <f>'Rate Analysis Example'!$C$78</f>
        <v>0</v>
      </c>
      <c r="D29" s="99">
        <f>'Rate Analysis Example'!$D$78</f>
        <v>0</v>
      </c>
      <c r="E29" s="99">
        <f>'Rate Analysis Example'!$E$78</f>
        <v>0</v>
      </c>
      <c r="F29" s="99">
        <f>'Rate Analysis Example'!$F$78</f>
        <v>0</v>
      </c>
      <c r="G29" s="75"/>
      <c r="H29" s="100">
        <f>'Rate Analysis Example'!$X103</f>
        <v>0</v>
      </c>
      <c r="I29" s="100">
        <f>'Rate Analysis Example'!$X104</f>
        <v>0</v>
      </c>
      <c r="J29" s="75"/>
      <c r="K29" s="67">
        <f t="shared" si="0"/>
        <v>0</v>
      </c>
      <c r="L29" s="67">
        <f t="shared" si="0"/>
        <v>0</v>
      </c>
    </row>
    <row r="30" spans="1:12" x14ac:dyDescent="0.25">
      <c r="A30" s="9"/>
      <c r="B30" s="75" t="s">
        <v>33</v>
      </c>
      <c r="C30" s="99">
        <f>'Rate Analysis Example'!$C$79</f>
        <v>0</v>
      </c>
      <c r="D30" s="99">
        <f>'Rate Analysis Example'!$D$79</f>
        <v>0</v>
      </c>
      <c r="E30" s="99">
        <f>'Rate Analysis Example'!$E$79</f>
        <v>0</v>
      </c>
      <c r="F30" s="99">
        <f>'Rate Analysis Example'!$F$79</f>
        <v>0</v>
      </c>
      <c r="G30" s="75"/>
      <c r="H30" s="100">
        <f>'Rate Analysis Example'!$Z103</f>
        <v>0</v>
      </c>
      <c r="I30" s="100">
        <f>'Rate Analysis Example'!$Z104</f>
        <v>0</v>
      </c>
      <c r="J30" s="75"/>
      <c r="K30" s="67">
        <f t="shared" si="0"/>
        <v>0</v>
      </c>
      <c r="L30" s="67">
        <f t="shared" si="0"/>
        <v>0</v>
      </c>
    </row>
    <row r="31" spans="1:12" x14ac:dyDescent="0.25">
      <c r="A31" s="9"/>
      <c r="B31" s="75" t="s">
        <v>34</v>
      </c>
      <c r="C31" s="99">
        <f>'Rate Analysis Example'!$C$80</f>
        <v>0</v>
      </c>
      <c r="D31" s="99">
        <f>'Rate Analysis Example'!$D$80</f>
        <v>0</v>
      </c>
      <c r="E31" s="99">
        <f>'Rate Analysis Example'!$E$80</f>
        <v>0</v>
      </c>
      <c r="F31" s="99">
        <f>'Rate Analysis Example'!$F$80</f>
        <v>0</v>
      </c>
      <c r="G31" s="75"/>
      <c r="H31" s="100">
        <f>'Rate Analysis Example'!$AB103</f>
        <v>0</v>
      </c>
      <c r="I31" s="100">
        <f>'Rate Analysis Example'!$AB104</f>
        <v>0</v>
      </c>
      <c r="J31" s="75"/>
      <c r="K31" s="67">
        <f t="shared" si="0"/>
        <v>0</v>
      </c>
      <c r="L31" s="67">
        <f t="shared" si="0"/>
        <v>0</v>
      </c>
    </row>
    <row r="32" spans="1:12" x14ac:dyDescent="0.25">
      <c r="A32" s="9"/>
      <c r="B32" s="75" t="s">
        <v>35</v>
      </c>
      <c r="C32" s="99">
        <f>'Rate Analysis Example'!$C$81</f>
        <v>0</v>
      </c>
      <c r="D32" s="99">
        <f>'Rate Analysis Example'!$D$81</f>
        <v>0</v>
      </c>
      <c r="E32" s="99">
        <f>'Rate Analysis Example'!$E$81</f>
        <v>0</v>
      </c>
      <c r="F32" s="99">
        <f>'Rate Analysis Example'!$F$81</f>
        <v>0</v>
      </c>
      <c r="G32" s="75"/>
      <c r="H32" s="100">
        <f>'Rate Analysis Example'!$AD103</f>
        <v>0</v>
      </c>
      <c r="I32" s="100">
        <f>'Rate Analysis Example'!$AD104</f>
        <v>0</v>
      </c>
      <c r="J32" s="75"/>
      <c r="K32" s="67">
        <f t="shared" si="0"/>
        <v>0</v>
      </c>
      <c r="L32" s="67">
        <f t="shared" si="0"/>
        <v>0</v>
      </c>
    </row>
    <row r="33" spans="1:13" x14ac:dyDescent="0.25">
      <c r="A33" s="9"/>
      <c r="B33" s="75" t="s">
        <v>83</v>
      </c>
      <c r="C33" s="99">
        <f>'Rate Analysis Example'!$C$82</f>
        <v>0</v>
      </c>
      <c r="D33" s="99">
        <f>'Rate Analysis Example'!$D$82</f>
        <v>0</v>
      </c>
      <c r="E33" s="99">
        <f>'Rate Analysis Example'!$E$82</f>
        <v>0</v>
      </c>
      <c r="F33" s="99">
        <f>'Rate Analysis Example'!$F$82</f>
        <v>0</v>
      </c>
      <c r="G33" s="75"/>
      <c r="H33" s="100">
        <f>'Rate Analysis Example'!$AF103</f>
        <v>0</v>
      </c>
      <c r="I33" s="100">
        <f>'Rate Analysis Example'!$AF104</f>
        <v>0</v>
      </c>
      <c r="J33" s="75"/>
      <c r="K33" s="67">
        <f t="shared" si="0"/>
        <v>0</v>
      </c>
      <c r="L33" s="67">
        <f t="shared" si="0"/>
        <v>0</v>
      </c>
    </row>
    <row r="34" spans="1:13" x14ac:dyDescent="0.25">
      <c r="A34" s="9"/>
      <c r="B34" s="75" t="s">
        <v>82</v>
      </c>
      <c r="C34" s="99">
        <f>'Rate Analysis Example'!$C$83</f>
        <v>0</v>
      </c>
      <c r="D34" s="99">
        <f>'Rate Analysis Example'!$D$83</f>
        <v>0</v>
      </c>
      <c r="E34" s="99">
        <f>'Rate Analysis Example'!$E$83</f>
        <v>0</v>
      </c>
      <c r="F34" s="99">
        <f>'Rate Analysis Example'!$F$83</f>
        <v>0</v>
      </c>
      <c r="G34" s="75"/>
      <c r="H34" s="100">
        <f>'Rate Analysis Example'!$AH103</f>
        <v>0</v>
      </c>
      <c r="I34" s="100">
        <f>'Rate Analysis Example'!$AH104</f>
        <v>0</v>
      </c>
      <c r="J34" s="75"/>
      <c r="K34" s="67">
        <f t="shared" si="0"/>
        <v>0</v>
      </c>
      <c r="L34" s="67">
        <f t="shared" si="0"/>
        <v>0</v>
      </c>
    </row>
    <row r="35" spans="1:13" x14ac:dyDescent="0.25">
      <c r="A35" s="9"/>
      <c r="B35" s="75" t="s">
        <v>85</v>
      </c>
      <c r="C35" s="99">
        <f>'Rate Analysis Example'!$C$84</f>
        <v>0</v>
      </c>
      <c r="D35" s="99">
        <f>'Rate Analysis Example'!$D$84</f>
        <v>0</v>
      </c>
      <c r="E35" s="99">
        <f>'Rate Analysis Example'!$E$84</f>
        <v>0</v>
      </c>
      <c r="F35" s="99">
        <f>'Rate Analysis Example'!$F$84</f>
        <v>0</v>
      </c>
      <c r="G35" s="75"/>
      <c r="H35" s="100">
        <f>'Rate Analysis Example'!$AJ103</f>
        <v>0</v>
      </c>
      <c r="I35" s="100">
        <f>'Rate Analysis Example'!$AJ104</f>
        <v>0</v>
      </c>
      <c r="J35" s="75"/>
      <c r="K35" s="67">
        <f t="shared" si="0"/>
        <v>0</v>
      </c>
      <c r="L35" s="67">
        <f t="shared" si="0"/>
        <v>0</v>
      </c>
    </row>
    <row r="36" spans="1:13" x14ac:dyDescent="0.25">
      <c r="A36" s="9"/>
      <c r="B36" s="75" t="s">
        <v>86</v>
      </c>
      <c r="C36" s="99">
        <f>'Rate Analysis Example'!$C$85</f>
        <v>0</v>
      </c>
      <c r="D36" s="99">
        <f>'Rate Analysis Example'!$D$85</f>
        <v>0</v>
      </c>
      <c r="E36" s="99">
        <f>'Rate Analysis Example'!$E$85</f>
        <v>0</v>
      </c>
      <c r="F36" s="99">
        <f>'Rate Analysis Example'!$F$85</f>
        <v>0</v>
      </c>
      <c r="G36" s="75"/>
      <c r="H36" s="100">
        <f>'Rate Analysis Example'!$AL103</f>
        <v>0</v>
      </c>
      <c r="I36" s="100">
        <f>'Rate Analysis Example'!$AL104</f>
        <v>0</v>
      </c>
      <c r="J36" s="75"/>
      <c r="K36" s="67">
        <f t="shared" si="0"/>
        <v>0</v>
      </c>
      <c r="L36" s="67">
        <f t="shared" si="0"/>
        <v>0</v>
      </c>
    </row>
    <row r="37" spans="1:13" x14ac:dyDescent="0.25">
      <c r="A37" s="9"/>
      <c r="B37" s="75" t="s">
        <v>84</v>
      </c>
      <c r="C37" s="99">
        <f>'Rate Analysis Example'!$C$86</f>
        <v>0</v>
      </c>
      <c r="D37" s="99">
        <f>'Rate Analysis Example'!$D$86</f>
        <v>0</v>
      </c>
      <c r="E37" s="99">
        <f>'Rate Analysis Example'!$E$86</f>
        <v>0</v>
      </c>
      <c r="F37" s="99">
        <f>'Rate Analysis Example'!$F$86</f>
        <v>0</v>
      </c>
      <c r="G37" s="75"/>
      <c r="H37" s="100">
        <f>'Rate Analysis Example'!$AN103</f>
        <v>0</v>
      </c>
      <c r="I37" s="100">
        <f>'Rate Analysis Example'!$AN104</f>
        <v>0</v>
      </c>
      <c r="J37" s="75"/>
      <c r="K37" s="67">
        <f t="shared" si="0"/>
        <v>0</v>
      </c>
      <c r="L37" s="67">
        <f t="shared" si="0"/>
        <v>0</v>
      </c>
    </row>
    <row r="38" spans="1:13" x14ac:dyDescent="0.25">
      <c r="A38" s="9"/>
      <c r="B38" s="75"/>
      <c r="C38" s="75"/>
      <c r="E38" s="318" t="s">
        <v>107</v>
      </c>
      <c r="F38" s="318"/>
      <c r="G38" s="318"/>
      <c r="H38" s="318"/>
      <c r="I38" s="318"/>
      <c r="J38" s="94"/>
      <c r="K38" s="75"/>
    </row>
    <row r="39" spans="1:13" ht="13.8" thickBot="1" x14ac:dyDescent="0.3">
      <c r="A39" s="9"/>
      <c r="B39" s="75"/>
      <c r="C39" s="75"/>
      <c r="D39" s="75"/>
      <c r="E39" s="75"/>
      <c r="F39" s="75"/>
      <c r="G39" s="75"/>
      <c r="H39" s="75"/>
      <c r="I39" s="75"/>
      <c r="J39" s="75"/>
      <c r="K39" s="95">
        <f>SUM(K23:K37)</f>
        <v>37000</v>
      </c>
      <c r="L39" s="95">
        <f>SUM(L23:L37)</f>
        <v>1500</v>
      </c>
      <c r="M39" s="95">
        <f>SUM(K39:L39)</f>
        <v>38500</v>
      </c>
    </row>
    <row r="40" spans="1:13" ht="13.8" thickTop="1" x14ac:dyDescent="0.25">
      <c r="A40" s="9"/>
      <c r="B40" s="75"/>
      <c r="C40" s="75"/>
      <c r="D40" s="75"/>
      <c r="E40" s="75"/>
      <c r="F40" s="75"/>
      <c r="G40" s="75"/>
      <c r="H40" s="75"/>
      <c r="I40" s="75"/>
      <c r="J40" s="75"/>
    </row>
    <row r="41" spans="1:13" ht="13.8" thickBot="1" x14ac:dyDescent="0.3">
      <c r="A41" s="9">
        <v>5</v>
      </c>
      <c r="B41" s="108" t="s">
        <v>128</v>
      </c>
      <c r="C41" s="108"/>
      <c r="D41" s="108"/>
      <c r="E41" s="108"/>
      <c r="F41" s="108"/>
      <c r="G41" s="108"/>
      <c r="H41" s="108"/>
      <c r="I41" s="108"/>
      <c r="J41" s="108"/>
      <c r="K41" s="109"/>
      <c r="L41" s="109"/>
      <c r="M41" s="95">
        <f>D18-M39</f>
        <v>3150</v>
      </c>
    </row>
    <row r="42" spans="1:13" ht="27" customHeight="1" thickTop="1" x14ac:dyDescent="0.25">
      <c r="A42" s="9"/>
      <c r="B42" s="322" t="s">
        <v>151</v>
      </c>
      <c r="C42" s="322"/>
      <c r="D42" s="322"/>
      <c r="E42" s="322"/>
      <c r="F42" s="322"/>
      <c r="G42" s="322"/>
      <c r="H42" s="322"/>
      <c r="I42" s="322"/>
      <c r="J42" s="322"/>
      <c r="K42" s="322"/>
      <c r="L42" s="322"/>
    </row>
    <row r="43" spans="1:13" x14ac:dyDescent="0.25">
      <c r="A43" s="9"/>
      <c r="B43" s="75"/>
      <c r="C43" s="75"/>
      <c r="D43" s="75"/>
      <c r="E43" s="75"/>
      <c r="F43" s="75"/>
      <c r="G43" s="75"/>
      <c r="H43" s="75"/>
      <c r="I43" s="75"/>
      <c r="J43" s="75"/>
      <c r="K43" s="97"/>
      <c r="L43" s="96"/>
      <c r="M43" s="96"/>
    </row>
    <row r="44" spans="1:13" ht="26.4" x14ac:dyDescent="0.25">
      <c r="A44" s="9"/>
      <c r="B44" s="1"/>
      <c r="C44" s="321" t="s">
        <v>121</v>
      </c>
      <c r="D44" s="321"/>
      <c r="E44" s="321"/>
      <c r="F44" s="321"/>
      <c r="G44" s="321"/>
      <c r="H44" s="74" t="s">
        <v>122</v>
      </c>
      <c r="I44" s="74" t="s">
        <v>123</v>
      </c>
      <c r="J44" s="107" t="s">
        <v>124</v>
      </c>
      <c r="K44" s="74" t="s">
        <v>125</v>
      </c>
      <c r="L44" s="74" t="s">
        <v>127</v>
      </c>
      <c r="M44" s="101" t="s">
        <v>126</v>
      </c>
    </row>
    <row r="45" spans="1:13" x14ac:dyDescent="0.25">
      <c r="A45" s="9"/>
      <c r="B45" s="75" t="s">
        <v>111</v>
      </c>
      <c r="C45" s="317" t="s">
        <v>148</v>
      </c>
      <c r="D45" s="317"/>
      <c r="E45" s="317"/>
      <c r="F45" s="317"/>
      <c r="G45" s="317"/>
      <c r="H45" s="105">
        <v>1492000</v>
      </c>
      <c r="I45" s="105">
        <v>113</v>
      </c>
      <c r="J45" s="123">
        <v>12345</v>
      </c>
      <c r="K45" s="105">
        <v>12345</v>
      </c>
      <c r="L45" s="105" t="s">
        <v>149</v>
      </c>
      <c r="M45" s="102">
        <v>5000</v>
      </c>
    </row>
    <row r="46" spans="1:13" x14ac:dyDescent="0.25">
      <c r="A46" s="9"/>
      <c r="B46" s="75" t="s">
        <v>112</v>
      </c>
      <c r="C46" s="317"/>
      <c r="D46" s="317"/>
      <c r="E46" s="317"/>
      <c r="F46" s="317"/>
      <c r="G46" s="317"/>
      <c r="H46" s="105"/>
      <c r="I46" s="105"/>
      <c r="J46" s="106"/>
      <c r="K46" s="105"/>
      <c r="L46" s="105"/>
      <c r="M46" s="102">
        <v>0</v>
      </c>
    </row>
    <row r="47" spans="1:13" x14ac:dyDescent="0.25">
      <c r="A47" s="9"/>
      <c r="B47" s="75" t="s">
        <v>113</v>
      </c>
      <c r="C47" s="317"/>
      <c r="D47" s="317"/>
      <c r="E47" s="317"/>
      <c r="F47" s="317"/>
      <c r="G47" s="317"/>
      <c r="H47" s="105"/>
      <c r="I47" s="105"/>
      <c r="J47" s="106"/>
      <c r="K47" s="105"/>
      <c r="L47" s="105"/>
      <c r="M47" s="102">
        <v>0</v>
      </c>
    </row>
    <row r="48" spans="1:13" x14ac:dyDescent="0.25">
      <c r="A48" s="9"/>
      <c r="B48" s="75" t="s">
        <v>114</v>
      </c>
      <c r="C48" s="317"/>
      <c r="D48" s="317"/>
      <c r="E48" s="317"/>
      <c r="F48" s="317"/>
      <c r="G48" s="317"/>
      <c r="H48" s="105"/>
      <c r="I48" s="105"/>
      <c r="J48" s="106"/>
      <c r="K48" s="105"/>
      <c r="L48" s="105"/>
      <c r="M48" s="102">
        <v>0</v>
      </c>
    </row>
    <row r="49" spans="1:13" x14ac:dyDescent="0.25">
      <c r="A49" s="9"/>
      <c r="B49" s="75" t="s">
        <v>115</v>
      </c>
      <c r="C49" s="317"/>
      <c r="D49" s="317"/>
      <c r="E49" s="317"/>
      <c r="F49" s="317"/>
      <c r="G49" s="317"/>
      <c r="H49" s="105"/>
      <c r="I49" s="105"/>
      <c r="J49" s="106"/>
      <c r="K49" s="105"/>
      <c r="L49" s="105"/>
      <c r="M49" s="102">
        <v>0</v>
      </c>
    </row>
    <row r="50" spans="1:13" x14ac:dyDescent="0.25">
      <c r="A50" s="9"/>
      <c r="B50" s="75" t="s">
        <v>116</v>
      </c>
      <c r="C50" s="317"/>
      <c r="D50" s="317"/>
      <c r="E50" s="317"/>
      <c r="F50" s="317"/>
      <c r="G50" s="317"/>
      <c r="H50" s="105"/>
      <c r="I50" s="105"/>
      <c r="J50" s="106"/>
      <c r="K50" s="105"/>
      <c r="L50" s="105"/>
      <c r="M50" s="102">
        <v>0</v>
      </c>
    </row>
    <row r="51" spans="1:13" x14ac:dyDescent="0.25">
      <c r="A51" s="9"/>
      <c r="B51" s="75" t="s">
        <v>117</v>
      </c>
      <c r="C51" s="317"/>
      <c r="D51" s="317"/>
      <c r="E51" s="317"/>
      <c r="F51" s="317"/>
      <c r="G51" s="317"/>
      <c r="H51" s="105"/>
      <c r="I51" s="105"/>
      <c r="J51" s="106"/>
      <c r="K51" s="105"/>
      <c r="L51" s="105"/>
      <c r="M51" s="102">
        <v>0</v>
      </c>
    </row>
    <row r="52" spans="1:13" x14ac:dyDescent="0.25">
      <c r="A52" s="9"/>
      <c r="B52" s="75" t="s">
        <v>118</v>
      </c>
      <c r="C52" s="317"/>
      <c r="D52" s="317"/>
      <c r="E52" s="317"/>
      <c r="F52" s="317"/>
      <c r="G52" s="317"/>
      <c r="H52" s="105"/>
      <c r="I52" s="105"/>
      <c r="J52" s="106"/>
      <c r="K52" s="105"/>
      <c r="L52" s="105"/>
      <c r="M52" s="102">
        <f t="shared" ref="M52:M54" si="1">G52*J52</f>
        <v>0</v>
      </c>
    </row>
    <row r="53" spans="1:13" x14ac:dyDescent="0.25">
      <c r="A53" s="9"/>
      <c r="B53" s="75" t="s">
        <v>119</v>
      </c>
      <c r="C53" s="317"/>
      <c r="D53" s="317"/>
      <c r="E53" s="317"/>
      <c r="F53" s="317"/>
      <c r="G53" s="317"/>
      <c r="H53" s="105"/>
      <c r="I53" s="105"/>
      <c r="J53" s="106"/>
      <c r="K53" s="105"/>
      <c r="L53" s="105"/>
      <c r="M53" s="102">
        <f t="shared" si="1"/>
        <v>0</v>
      </c>
    </row>
    <row r="54" spans="1:13" x14ac:dyDescent="0.25">
      <c r="A54" s="9"/>
      <c r="B54" s="75" t="s">
        <v>120</v>
      </c>
      <c r="C54" s="317"/>
      <c r="D54" s="317"/>
      <c r="E54" s="317"/>
      <c r="F54" s="317"/>
      <c r="G54" s="317"/>
      <c r="H54" s="105"/>
      <c r="I54" s="105"/>
      <c r="J54" s="106"/>
      <c r="K54" s="105"/>
      <c r="L54" s="105"/>
      <c r="M54" s="102">
        <f t="shared" si="1"/>
        <v>0</v>
      </c>
    </row>
    <row r="55" spans="1:13" x14ac:dyDescent="0.25">
      <c r="A55" s="9"/>
      <c r="B55" s="75"/>
      <c r="C55" s="75"/>
      <c r="D55" s="103"/>
      <c r="E55" s="103"/>
      <c r="F55" s="103"/>
      <c r="G55" s="103"/>
      <c r="H55" s="103"/>
      <c r="I55" s="103"/>
      <c r="J55" s="103"/>
      <c r="K55" s="49"/>
      <c r="L55" s="49"/>
    </row>
    <row r="56" spans="1:13" ht="13.8" thickBot="1" x14ac:dyDescent="0.3">
      <c r="A56" s="9"/>
      <c r="B56" s="75"/>
      <c r="C56" s="75"/>
      <c r="D56" s="103"/>
      <c r="E56" s="103"/>
      <c r="F56" s="103"/>
      <c r="G56" s="103"/>
      <c r="H56" s="103"/>
      <c r="I56" s="103"/>
      <c r="J56" s="103"/>
      <c r="K56" s="104"/>
      <c r="L56" s="104"/>
      <c r="M56" s="95">
        <f>SUM(M45:M54)</f>
        <v>5000</v>
      </c>
    </row>
    <row r="57" spans="1:13" ht="13.8" thickTop="1" x14ac:dyDescent="0.25">
      <c r="A57" s="7"/>
      <c r="B57" s="1"/>
      <c r="C57" s="1"/>
      <c r="D57" s="1"/>
      <c r="E57" s="1"/>
      <c r="F57" s="1"/>
      <c r="G57" s="1"/>
      <c r="H57" s="1"/>
      <c r="J57" s="1"/>
      <c r="L57" s="110" t="s">
        <v>129</v>
      </c>
      <c r="M57" s="117" t="str">
        <f>IF(M56&gt;=M41,"OK",M41-M56)</f>
        <v>OK</v>
      </c>
    </row>
    <row r="60" spans="1:13" x14ac:dyDescent="0.25">
      <c r="A60" s="75"/>
      <c r="B60" s="1"/>
      <c r="C60" s="1"/>
      <c r="D60" s="1"/>
      <c r="E60" s="1"/>
      <c r="F60" s="1"/>
      <c r="G60" s="1"/>
      <c r="H60" s="1"/>
      <c r="J60" s="1"/>
    </row>
    <row r="61" spans="1:13" ht="28.5" customHeight="1" x14ac:dyDescent="0.25">
      <c r="A61" s="7"/>
      <c r="B61" s="1"/>
      <c r="C61" s="1"/>
      <c r="D61" s="1"/>
      <c r="E61" s="1"/>
      <c r="F61" s="1"/>
      <c r="G61" s="1"/>
      <c r="H61" s="1"/>
      <c r="J61" s="1"/>
    </row>
    <row r="62" spans="1:13" ht="9.75" customHeight="1" x14ac:dyDescent="0.25">
      <c r="A62" s="7"/>
      <c r="B62" s="1"/>
      <c r="C62" s="1"/>
      <c r="D62" s="1"/>
      <c r="E62" s="1"/>
      <c r="F62" s="1"/>
      <c r="G62" s="1"/>
      <c r="H62" s="1"/>
      <c r="J62" s="1"/>
    </row>
    <row r="63" spans="1:13" ht="40.5" customHeight="1" x14ac:dyDescent="0.25">
      <c r="A63" s="7"/>
      <c r="B63" s="1"/>
      <c r="C63" s="1"/>
      <c r="D63" s="1"/>
      <c r="E63" s="1"/>
      <c r="F63" s="1"/>
      <c r="G63" s="1"/>
      <c r="H63" s="1"/>
      <c r="J63" s="1"/>
    </row>
    <row r="64" spans="1:13" ht="9" customHeight="1" x14ac:dyDescent="0.25">
      <c r="A64" s="7"/>
      <c r="B64" s="1"/>
      <c r="C64" s="1"/>
      <c r="D64" s="1"/>
      <c r="E64" s="1"/>
      <c r="F64" s="1"/>
      <c r="G64" s="1"/>
      <c r="H64" s="1"/>
      <c r="J64" s="1"/>
    </row>
    <row r="65" spans="1:10" x14ac:dyDescent="0.25">
      <c r="A65" s="7"/>
      <c r="B65" s="1"/>
      <c r="C65" s="1"/>
      <c r="D65" s="1"/>
      <c r="E65" s="1"/>
      <c r="F65" s="1"/>
      <c r="G65" s="1"/>
      <c r="H65" s="1"/>
      <c r="J65" s="1"/>
    </row>
  </sheetData>
  <sheetProtection algorithmName="SHA-512" hashValue="BrIPrxNbvIa2rkOHt4dsEl83R8iMWIYgTb5OkpaDXkjAtCVAbM/9QWimB2LBJUMNTWe4FsVoNCSmRvNE1Ew5kg==" saltValue="sNUS5mep87ZsnX3cNvlM0A==" spinCount="100000" sheet="1" objects="1" scenarios="1"/>
  <mergeCells count="38">
    <mergeCell ref="C52:G52"/>
    <mergeCell ref="C53:G53"/>
    <mergeCell ref="B42:L42"/>
    <mergeCell ref="C45:G45"/>
    <mergeCell ref="C54:G54"/>
    <mergeCell ref="C46:G46"/>
    <mergeCell ref="C47:G47"/>
    <mergeCell ref="C48:G48"/>
    <mergeCell ref="C49:G49"/>
    <mergeCell ref="C50:G50"/>
    <mergeCell ref="C51:G51"/>
    <mergeCell ref="E21:F21"/>
    <mergeCell ref="H21:I21"/>
    <mergeCell ref="K21:L21"/>
    <mergeCell ref="E38:I38"/>
    <mergeCell ref="C44:G44"/>
    <mergeCell ref="K12:L12"/>
    <mergeCell ref="B20:I20"/>
    <mergeCell ref="B5:C5"/>
    <mergeCell ref="D5:G5"/>
    <mergeCell ref="B6:C6"/>
    <mergeCell ref="D6:G6"/>
    <mergeCell ref="B7:C7"/>
    <mergeCell ref="D7:G7"/>
    <mergeCell ref="B13:C13"/>
    <mergeCell ref="B14:C14"/>
    <mergeCell ref="B15:C15"/>
    <mergeCell ref="B16:C16"/>
    <mergeCell ref="D9:E9"/>
    <mergeCell ref="B11:I11"/>
    <mergeCell ref="E12:F12"/>
    <mergeCell ref="H12:I12"/>
    <mergeCell ref="B2:C2"/>
    <mergeCell ref="D2:G2"/>
    <mergeCell ref="B3:C3"/>
    <mergeCell ref="D3:G3"/>
    <mergeCell ref="B4:C4"/>
    <mergeCell ref="D4:G4"/>
  </mergeCells>
  <pageMargins left="0.5" right="0.5" top="0.5" bottom="0.5" header="0.25" footer="0.25"/>
  <pageSetup scale="56" orientation="landscape" r:id="rId1"/>
  <headerFooter alignWithMargins="0">
    <oddHeader xml:space="preserve">&amp;CService Center Template
Subsidized Funding
</oddHeader>
    <oddFooter>&amp;L&amp;A&amp;CLouisiana State University Health Sciences Center, New Orleans&amp;R&amp;8&amp;K00-047Template Updated June 2017</oddFooter>
  </headerFooter>
  <rowBreaks count="1" manualBreakCount="1">
    <brk id="1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B050"/>
    <pageSetUpPr fitToPage="1"/>
  </sheetPr>
  <dimension ref="A1:J83"/>
  <sheetViews>
    <sheetView showGridLines="0" topLeftCell="A65" zoomScaleNormal="100" workbookViewId="0">
      <selection activeCell="C9" sqref="C9"/>
    </sheetView>
  </sheetViews>
  <sheetFormatPr defaultRowHeight="13.2" x14ac:dyDescent="0.25"/>
  <cols>
    <col min="1" max="1" width="4.109375" customWidth="1"/>
    <col min="2" max="2" width="20.44140625" customWidth="1"/>
    <col min="3" max="3" width="28.5546875" customWidth="1"/>
    <col min="4" max="4" width="15" customWidth="1"/>
    <col min="5" max="5" width="15.44140625" customWidth="1"/>
    <col min="6" max="6" width="14.88671875" customWidth="1"/>
    <col min="7" max="7" width="3.88671875" customWidth="1"/>
    <col min="8" max="8" width="18.5546875" customWidth="1"/>
    <col min="9" max="9" width="16.44140625" customWidth="1"/>
  </cols>
  <sheetData>
    <row r="1" spans="1:9" x14ac:dyDescent="0.25">
      <c r="A1" s="61"/>
    </row>
    <row r="2" spans="1:9" ht="18" customHeight="1" thickBot="1" x14ac:dyDescent="0.3">
      <c r="A2" s="7">
        <v>1</v>
      </c>
      <c r="B2" s="313" t="s">
        <v>67</v>
      </c>
      <c r="C2" s="314"/>
      <c r="D2" s="323">
        <f>'Rate Analysis'!D2:G2</f>
        <v>0</v>
      </c>
      <c r="E2" s="323"/>
      <c r="F2" s="323"/>
      <c r="G2" s="323"/>
      <c r="H2" s="1"/>
      <c r="I2" s="1"/>
    </row>
    <row r="3" spans="1:9" ht="18" customHeight="1" thickBot="1" x14ac:dyDescent="0.3">
      <c r="A3" s="7"/>
      <c r="B3" s="309" t="s">
        <v>47</v>
      </c>
      <c r="C3" s="310"/>
      <c r="D3" s="323">
        <f>'Rate Analysis'!D3:G3</f>
        <v>0</v>
      </c>
      <c r="E3" s="323"/>
      <c r="F3" s="323"/>
      <c r="G3" s="323"/>
      <c r="H3" s="1"/>
      <c r="I3" s="1"/>
    </row>
    <row r="4" spans="1:9" ht="19.5" customHeight="1" thickBot="1" x14ac:dyDescent="0.3">
      <c r="A4" s="7"/>
      <c r="B4" s="309" t="s">
        <v>48</v>
      </c>
      <c r="C4" s="310"/>
      <c r="D4" s="312">
        <f>'Rate Analysis'!D4:G4</f>
        <v>0</v>
      </c>
      <c r="E4" s="312"/>
      <c r="F4" s="312"/>
      <c r="G4" s="312"/>
      <c r="H4" s="1"/>
      <c r="I4" s="1"/>
    </row>
    <row r="5" spans="1:9" ht="18" customHeight="1" thickBot="1" x14ac:dyDescent="0.3">
      <c r="A5" s="7"/>
      <c r="B5" s="309" t="s">
        <v>68</v>
      </c>
      <c r="C5" s="310"/>
      <c r="D5" s="312">
        <f>'Rate Analysis'!D5:G5</f>
        <v>0</v>
      </c>
      <c r="E5" s="312"/>
      <c r="F5" s="312"/>
      <c r="G5" s="312"/>
      <c r="H5" s="1"/>
      <c r="I5" s="1"/>
    </row>
    <row r="6" spans="1:9" ht="18" customHeight="1" thickBot="1" x14ac:dyDescent="0.3">
      <c r="A6" s="7"/>
      <c r="B6" s="309" t="s">
        <v>69</v>
      </c>
      <c r="C6" s="310"/>
      <c r="D6" s="312">
        <f>'Rate Analysis'!D6:G6</f>
        <v>0</v>
      </c>
      <c r="E6" s="312"/>
      <c r="F6" s="312"/>
      <c r="G6" s="312"/>
      <c r="H6" s="1"/>
      <c r="I6" s="1"/>
    </row>
    <row r="7" spans="1:9" ht="18" customHeight="1" thickBot="1" x14ac:dyDescent="0.3">
      <c r="A7" s="7"/>
      <c r="B7" s="309" t="s">
        <v>49</v>
      </c>
      <c r="C7" s="310"/>
      <c r="D7" s="312" t="str">
        <f>IF('Rate Analysis'!D7:G7="","")</f>
        <v/>
      </c>
      <c r="E7" s="312"/>
      <c r="F7" s="312"/>
      <c r="G7" s="312"/>
      <c r="H7" s="1"/>
      <c r="I7" s="1"/>
    </row>
    <row r="8" spans="1:9" x14ac:dyDescent="0.25">
      <c r="A8" s="7"/>
      <c r="B8" s="1"/>
      <c r="C8" s="1"/>
      <c r="D8" s="1"/>
      <c r="E8" s="1"/>
      <c r="F8" s="1"/>
      <c r="G8" s="1"/>
      <c r="H8" s="1"/>
      <c r="I8" s="1"/>
    </row>
    <row r="9" spans="1:9" ht="13.8" thickBot="1" x14ac:dyDescent="0.3">
      <c r="A9" s="7">
        <v>2</v>
      </c>
      <c r="B9" s="7" t="s">
        <v>46</v>
      </c>
      <c r="C9" s="98" t="str">
        <f>'Rate Analysis'!C9</f>
        <v>From:  7/1/2024</v>
      </c>
      <c r="D9" s="323" t="str">
        <f>'Rate Analysis'!D9:E9</f>
        <v>To:   6/30/2025</v>
      </c>
      <c r="E9" s="323"/>
      <c r="F9" s="75"/>
      <c r="G9" s="2"/>
      <c r="H9" s="2"/>
      <c r="I9" s="1"/>
    </row>
    <row r="10" spans="1:9" x14ac:dyDescent="0.25">
      <c r="A10" s="7"/>
      <c r="B10" s="1"/>
      <c r="C10" s="1"/>
      <c r="D10" s="1"/>
      <c r="E10" s="1"/>
      <c r="F10" s="1"/>
      <c r="G10" s="1"/>
      <c r="H10" s="1"/>
      <c r="I10" s="1"/>
    </row>
    <row r="11" spans="1:9" x14ac:dyDescent="0.25">
      <c r="A11" s="7">
        <v>3</v>
      </c>
      <c r="B11" s="294" t="s">
        <v>6</v>
      </c>
      <c r="C11" s="294"/>
      <c r="D11" s="1"/>
      <c r="E11" s="1"/>
      <c r="F11" s="319"/>
      <c r="G11" s="319"/>
      <c r="H11" s="319"/>
      <c r="I11" s="319"/>
    </row>
    <row r="12" spans="1:9" ht="14.25" customHeight="1" x14ac:dyDescent="0.25">
      <c r="A12" s="7"/>
      <c r="B12" s="307" t="s">
        <v>12</v>
      </c>
      <c r="C12" s="307"/>
      <c r="D12" s="307"/>
      <c r="E12" s="307"/>
      <c r="F12" s="307"/>
      <c r="G12" s="12" t="s">
        <v>11</v>
      </c>
      <c r="H12" s="12"/>
      <c r="I12" s="29">
        <f>'Rate Analysis'!I26</f>
        <v>0</v>
      </c>
    </row>
    <row r="13" spans="1:9" ht="12.75" customHeight="1" x14ac:dyDescent="0.25">
      <c r="A13" s="7"/>
      <c r="B13" s="1"/>
      <c r="C13" s="1"/>
      <c r="D13" s="1"/>
      <c r="E13" s="1"/>
      <c r="F13" s="1"/>
      <c r="G13" s="1"/>
      <c r="H13" s="1"/>
      <c r="I13" s="22"/>
    </row>
    <row r="14" spans="1:9" ht="12.75" customHeight="1" x14ac:dyDescent="0.25">
      <c r="A14" s="7"/>
      <c r="B14" s="307" t="s">
        <v>13</v>
      </c>
      <c r="C14" s="307"/>
      <c r="D14" s="307"/>
      <c r="E14" s="307"/>
      <c r="F14" s="307"/>
      <c r="G14" s="12" t="s">
        <v>15</v>
      </c>
      <c r="H14" s="12"/>
      <c r="I14" s="29">
        <f>'Rate Analysis'!I40</f>
        <v>0</v>
      </c>
    </row>
    <row r="15" spans="1:9" x14ac:dyDescent="0.25">
      <c r="A15" s="7"/>
      <c r="B15" s="1"/>
      <c r="C15" s="1"/>
      <c r="D15" s="1"/>
      <c r="E15" s="1"/>
      <c r="F15" s="1"/>
      <c r="G15" s="1"/>
      <c r="H15" s="1"/>
      <c r="I15" s="1"/>
    </row>
    <row r="16" spans="1:9" ht="12.75" customHeight="1" x14ac:dyDescent="0.25">
      <c r="A16" s="7"/>
      <c r="B16" s="307" t="s">
        <v>21</v>
      </c>
      <c r="C16" s="307"/>
      <c r="D16" s="307"/>
      <c r="E16" s="307"/>
      <c r="F16" s="307"/>
      <c r="G16" s="12" t="s">
        <v>20</v>
      </c>
      <c r="H16" s="12"/>
      <c r="I16" s="31">
        <f>'Rate Analysis'!I66</f>
        <v>0</v>
      </c>
    </row>
    <row r="17" spans="1:9" x14ac:dyDescent="0.25">
      <c r="A17" s="7"/>
      <c r="B17" s="1"/>
      <c r="C17" s="1"/>
      <c r="D17" s="1"/>
      <c r="E17" s="1"/>
      <c r="F17" s="1"/>
      <c r="G17" s="1"/>
      <c r="H17" s="1"/>
      <c r="I17" s="1"/>
    </row>
    <row r="18" spans="1:9" x14ac:dyDescent="0.25">
      <c r="A18" s="7">
        <v>4</v>
      </c>
      <c r="B18" s="1" t="s">
        <v>45</v>
      </c>
      <c r="C18" s="1"/>
      <c r="D18" s="1"/>
      <c r="E18" s="1"/>
      <c r="F18" s="1"/>
      <c r="G18" s="294" t="s">
        <v>4</v>
      </c>
      <c r="H18" s="327"/>
      <c r="I18" s="39">
        <f>+I12</f>
        <v>0</v>
      </c>
    </row>
    <row r="19" spans="1:9" ht="13.5" customHeight="1" x14ac:dyDescent="0.25">
      <c r="A19" s="7"/>
      <c r="B19" s="1"/>
      <c r="C19" s="1"/>
      <c r="D19" s="1"/>
      <c r="E19" s="1"/>
      <c r="F19" s="1"/>
      <c r="G19" s="294" t="s">
        <v>36</v>
      </c>
      <c r="H19" s="327"/>
      <c r="I19" s="39">
        <f>+I14</f>
        <v>0</v>
      </c>
    </row>
    <row r="20" spans="1:9" ht="13.5" customHeight="1" x14ac:dyDescent="0.25">
      <c r="A20" s="7"/>
      <c r="B20" s="1"/>
      <c r="C20" s="1"/>
      <c r="D20" s="1"/>
      <c r="E20" s="1"/>
      <c r="F20" s="1"/>
      <c r="G20" s="294" t="s">
        <v>37</v>
      </c>
      <c r="H20" s="327"/>
      <c r="I20" s="39">
        <f>+I16</f>
        <v>0</v>
      </c>
    </row>
    <row r="21" spans="1:9" ht="13.5" customHeight="1" x14ac:dyDescent="0.25">
      <c r="A21" s="7"/>
      <c r="B21" s="1"/>
      <c r="C21" s="1"/>
      <c r="D21" s="1"/>
      <c r="E21" s="1"/>
      <c r="F21" s="1"/>
      <c r="G21" s="230" t="s">
        <v>52</v>
      </c>
      <c r="H21" s="326"/>
      <c r="I21" s="38">
        <f>'Rate Analysis'!I73</f>
        <v>0</v>
      </c>
    </row>
    <row r="22" spans="1:9" ht="12.6" customHeight="1" x14ac:dyDescent="0.25">
      <c r="A22" s="7"/>
      <c r="B22" s="1"/>
      <c r="C22" s="1"/>
      <c r="D22" s="1"/>
      <c r="E22" s="1"/>
      <c r="F22" s="19"/>
      <c r="G22" s="1"/>
      <c r="H22" s="1"/>
      <c r="I22" s="5"/>
    </row>
    <row r="23" spans="1:9" ht="13.8" thickBot="1" x14ac:dyDescent="0.3">
      <c r="A23" s="7"/>
      <c r="B23" s="1"/>
      <c r="C23" s="1"/>
      <c r="D23" s="1"/>
      <c r="E23" s="1"/>
      <c r="F23" s="1"/>
      <c r="G23" s="1" t="s">
        <v>5</v>
      </c>
      <c r="H23" s="1"/>
      <c r="I23" s="10">
        <f>+SUM(I18:I21)</f>
        <v>0</v>
      </c>
    </row>
    <row r="24" spans="1:9" ht="13.8" thickTop="1" x14ac:dyDescent="0.25">
      <c r="A24" s="7"/>
      <c r="B24" s="1"/>
      <c r="C24" s="1"/>
      <c r="D24" s="1"/>
      <c r="E24" s="1"/>
      <c r="F24" s="1"/>
      <c r="G24" s="1"/>
      <c r="H24" s="1"/>
      <c r="I24" s="1"/>
    </row>
    <row r="25" spans="1:9" ht="13.5" customHeight="1" x14ac:dyDescent="0.25">
      <c r="A25" s="7">
        <v>5</v>
      </c>
      <c r="B25" s="230" t="s">
        <v>50</v>
      </c>
      <c r="C25" s="230"/>
      <c r="D25" s="230"/>
      <c r="E25" s="230"/>
      <c r="F25" s="230"/>
      <c r="G25" s="230"/>
      <c r="H25" s="230"/>
      <c r="I25" s="230"/>
    </row>
    <row r="26" spans="1:9" ht="27.6" customHeight="1" x14ac:dyDescent="0.25">
      <c r="A26" s="7"/>
      <c r="B26" s="1"/>
      <c r="C26" s="1"/>
      <c r="D26" s="1"/>
      <c r="E26" s="74" t="s">
        <v>41</v>
      </c>
      <c r="F26" s="74" t="s">
        <v>42</v>
      </c>
      <c r="G26" s="1"/>
      <c r="H26" s="1"/>
      <c r="I26" s="74" t="s">
        <v>43</v>
      </c>
    </row>
    <row r="27" spans="1:9" ht="13.8" thickBot="1" x14ac:dyDescent="0.3">
      <c r="A27" s="49"/>
      <c r="B27" s="1"/>
      <c r="C27" s="1"/>
      <c r="D27" s="2" t="s">
        <v>104</v>
      </c>
      <c r="E27" s="93">
        <f>'Rate Analysis'!E94</f>
        <v>0</v>
      </c>
      <c r="F27" s="92">
        <f>'Rate Analysis'!F94</f>
        <v>0</v>
      </c>
      <c r="G27" s="1"/>
      <c r="H27" s="1"/>
      <c r="I27" s="91">
        <f>'Rate Analysis'!I94</f>
        <v>0</v>
      </c>
    </row>
    <row r="28" spans="1:9" ht="13.8" thickTop="1" x14ac:dyDescent="0.25">
      <c r="A28" s="7"/>
      <c r="B28" s="1"/>
      <c r="C28" s="1"/>
      <c r="D28" s="1"/>
      <c r="E28" s="1"/>
      <c r="F28" s="1"/>
      <c r="G28" s="1"/>
      <c r="H28" s="1"/>
      <c r="I28" s="1"/>
    </row>
    <row r="29" spans="1:9" x14ac:dyDescent="0.25">
      <c r="A29" s="9">
        <v>6</v>
      </c>
      <c r="B29" s="294" t="s">
        <v>56</v>
      </c>
      <c r="C29" s="294"/>
      <c r="D29" s="294"/>
      <c r="E29" s="294"/>
      <c r="F29" s="294"/>
      <c r="G29" s="294"/>
      <c r="H29" s="294"/>
      <c r="I29" s="294"/>
    </row>
    <row r="30" spans="1:9" x14ac:dyDescent="0.25">
      <c r="A30" s="9"/>
      <c r="B30" s="75"/>
      <c r="C30" s="75"/>
      <c r="D30" s="75"/>
      <c r="E30" s="320" t="s">
        <v>152</v>
      </c>
      <c r="F30" s="320"/>
      <c r="G30" s="75"/>
      <c r="H30" s="320" t="s">
        <v>153</v>
      </c>
      <c r="I30" s="320"/>
    </row>
    <row r="31" spans="1:9" x14ac:dyDescent="0.25">
      <c r="A31" s="9"/>
      <c r="B31" s="1"/>
      <c r="C31" s="12" t="s">
        <v>39</v>
      </c>
      <c r="D31" s="12" t="s">
        <v>40</v>
      </c>
      <c r="E31" s="74" t="s">
        <v>105</v>
      </c>
      <c r="F31" s="74" t="s">
        <v>106</v>
      </c>
      <c r="G31" s="75"/>
      <c r="H31" s="74" t="s">
        <v>105</v>
      </c>
      <c r="I31" s="74" t="s">
        <v>106</v>
      </c>
    </row>
    <row r="32" spans="1:9" x14ac:dyDescent="0.25">
      <c r="A32" s="9"/>
      <c r="B32" s="75" t="s">
        <v>22</v>
      </c>
      <c r="C32" s="99">
        <f>'Rate Analysis'!C79</f>
        <v>0</v>
      </c>
      <c r="D32" s="99">
        <f>'Rate Analysis'!D79</f>
        <v>0</v>
      </c>
      <c r="E32" s="67" t="str">
        <f>'Rate Analysis'!$L98</f>
        <v/>
      </c>
      <c r="F32" s="67" t="str">
        <f>'Rate Analysis'!$L102</f>
        <v/>
      </c>
      <c r="G32" s="75"/>
      <c r="H32" s="119">
        <f>'Rate Analysis'!$L109</f>
        <v>0</v>
      </c>
      <c r="I32" s="119">
        <f>'Rate Analysis'!$L110</f>
        <v>0</v>
      </c>
    </row>
    <row r="33" spans="1:10" x14ac:dyDescent="0.25">
      <c r="A33" s="9"/>
      <c r="B33" s="75" t="s">
        <v>23</v>
      </c>
      <c r="C33" s="99">
        <f>'Rate Analysis'!C80</f>
        <v>0</v>
      </c>
      <c r="D33" s="99">
        <f>'Rate Analysis'!D80</f>
        <v>0</v>
      </c>
      <c r="E33" s="100" t="str">
        <f>'Rate Analysis'!$N98</f>
        <v/>
      </c>
      <c r="F33" s="100" t="str">
        <f>'Rate Analysis'!$N102</f>
        <v/>
      </c>
      <c r="G33" s="75"/>
      <c r="H33" s="100">
        <f>'Rate Analysis'!$N109</f>
        <v>0</v>
      </c>
      <c r="I33" s="100">
        <f>'Rate Analysis'!$N110</f>
        <v>0</v>
      </c>
    </row>
    <row r="34" spans="1:10" x14ac:dyDescent="0.25">
      <c r="A34" s="9"/>
      <c r="B34" s="75" t="s">
        <v>24</v>
      </c>
      <c r="C34" s="99">
        <f>'Rate Analysis'!C81</f>
        <v>0</v>
      </c>
      <c r="D34" s="99">
        <f>'Rate Analysis'!D81</f>
        <v>0</v>
      </c>
      <c r="E34" s="100" t="str">
        <f>'Rate Analysis'!$P98</f>
        <v/>
      </c>
      <c r="F34" s="100" t="str">
        <f>'Rate Analysis'!$P102</f>
        <v/>
      </c>
      <c r="G34" s="75"/>
      <c r="H34" s="100">
        <f>'Rate Analysis'!$P109</f>
        <v>0</v>
      </c>
      <c r="I34" s="100">
        <f>'Rate Analysis'!$P110</f>
        <v>0</v>
      </c>
    </row>
    <row r="35" spans="1:10" x14ac:dyDescent="0.25">
      <c r="A35" s="9"/>
      <c r="B35" s="75" t="s">
        <v>29</v>
      </c>
      <c r="C35" s="99">
        <f>'Rate Analysis'!C82</f>
        <v>0</v>
      </c>
      <c r="D35" s="99">
        <f>'Rate Analysis'!D82</f>
        <v>0</v>
      </c>
      <c r="E35" s="100" t="str">
        <f>'Rate Analysis'!$R98</f>
        <v/>
      </c>
      <c r="F35" s="100" t="str">
        <f>'Rate Analysis'!$R102</f>
        <v/>
      </c>
      <c r="G35" s="75"/>
      <c r="H35" s="100">
        <f>'Rate Analysis'!$R109</f>
        <v>0</v>
      </c>
      <c r="I35" s="100">
        <f>'Rate Analysis'!$R110</f>
        <v>0</v>
      </c>
    </row>
    <row r="36" spans="1:10" x14ac:dyDescent="0.25">
      <c r="A36" s="9"/>
      <c r="B36" s="75" t="s">
        <v>30</v>
      </c>
      <c r="C36" s="99">
        <f>'Rate Analysis'!C83</f>
        <v>0</v>
      </c>
      <c r="D36" s="99">
        <f>'Rate Analysis'!D83</f>
        <v>0</v>
      </c>
      <c r="E36" s="100" t="str">
        <f>'Rate Analysis'!$T98</f>
        <v/>
      </c>
      <c r="F36" s="100" t="str">
        <f>'Rate Analysis'!$T102</f>
        <v/>
      </c>
      <c r="G36" s="75"/>
      <c r="H36" s="100">
        <f>'Rate Analysis'!$T109</f>
        <v>0</v>
      </c>
      <c r="I36" s="100">
        <f>'Rate Analysis'!$T110</f>
        <v>0</v>
      </c>
    </row>
    <row r="37" spans="1:10" x14ac:dyDescent="0.25">
      <c r="A37" s="9"/>
      <c r="B37" s="75" t="s">
        <v>31</v>
      </c>
      <c r="C37" s="99">
        <f>'Rate Analysis'!C84</f>
        <v>0</v>
      </c>
      <c r="D37" s="99">
        <f>'Rate Analysis'!D84</f>
        <v>0</v>
      </c>
      <c r="E37" s="100" t="str">
        <f>'Rate Analysis'!$V98</f>
        <v/>
      </c>
      <c r="F37" s="100" t="str">
        <f>'Rate Analysis'!$V102</f>
        <v/>
      </c>
      <c r="G37" s="75"/>
      <c r="H37" s="100">
        <f>'Rate Analysis'!$V109</f>
        <v>0</v>
      </c>
      <c r="I37" s="100">
        <f>'Rate Analysis'!$V110</f>
        <v>0</v>
      </c>
    </row>
    <row r="38" spans="1:10" x14ac:dyDescent="0.25">
      <c r="A38" s="9"/>
      <c r="B38" s="75" t="s">
        <v>32</v>
      </c>
      <c r="C38" s="99">
        <f>'Rate Analysis'!C85</f>
        <v>0</v>
      </c>
      <c r="D38" s="99">
        <f>'Rate Analysis'!D85</f>
        <v>0</v>
      </c>
      <c r="E38" s="100" t="str">
        <f>'Rate Analysis'!$X98</f>
        <v/>
      </c>
      <c r="F38" s="100" t="str">
        <f>'Rate Analysis'!$X102</f>
        <v/>
      </c>
      <c r="G38" s="75"/>
      <c r="H38" s="100">
        <f>'Rate Analysis'!$X109</f>
        <v>0</v>
      </c>
      <c r="I38" s="100">
        <f>'Rate Analysis'!$X110</f>
        <v>0</v>
      </c>
    </row>
    <row r="39" spans="1:10" x14ac:dyDescent="0.25">
      <c r="A39" s="9"/>
      <c r="B39" s="75" t="s">
        <v>33</v>
      </c>
      <c r="C39" s="99">
        <f>'Rate Analysis'!C86</f>
        <v>0</v>
      </c>
      <c r="D39" s="99">
        <f>'Rate Analysis'!D86</f>
        <v>0</v>
      </c>
      <c r="E39" s="100" t="str">
        <f>'Rate Analysis'!$Z98</f>
        <v/>
      </c>
      <c r="F39" s="100" t="str">
        <f>'Rate Analysis'!$Z102</f>
        <v/>
      </c>
      <c r="G39" s="75"/>
      <c r="H39" s="100">
        <f>'Rate Analysis'!$Z109</f>
        <v>0</v>
      </c>
      <c r="I39" s="100">
        <f>'Rate Analysis'!$Z110</f>
        <v>0</v>
      </c>
    </row>
    <row r="40" spans="1:10" x14ac:dyDescent="0.25">
      <c r="A40" s="9"/>
      <c r="B40" s="75" t="s">
        <v>34</v>
      </c>
      <c r="C40" s="99">
        <f>'Rate Analysis'!C87</f>
        <v>0</v>
      </c>
      <c r="D40" s="99">
        <f>'Rate Analysis'!D87</f>
        <v>0</v>
      </c>
      <c r="E40" s="100" t="str">
        <f>'Rate Analysis'!$AB98</f>
        <v/>
      </c>
      <c r="F40" s="100" t="str">
        <f>'Rate Analysis'!$AB102</f>
        <v/>
      </c>
      <c r="G40" s="75"/>
      <c r="H40" s="100">
        <f>'Rate Analysis'!$AB109</f>
        <v>0</v>
      </c>
      <c r="I40" s="100">
        <f>'Rate Analysis'!$AB110</f>
        <v>0</v>
      </c>
    </row>
    <row r="41" spans="1:10" x14ac:dyDescent="0.25">
      <c r="A41" s="9"/>
      <c r="B41" s="75" t="s">
        <v>35</v>
      </c>
      <c r="C41" s="99">
        <f>'Rate Analysis'!C88</f>
        <v>0</v>
      </c>
      <c r="D41" s="99">
        <f>'Rate Analysis'!D88</f>
        <v>0</v>
      </c>
      <c r="E41" s="100" t="str">
        <f>'Rate Analysis'!$AD98</f>
        <v/>
      </c>
      <c r="F41" s="100" t="str">
        <f>'Rate Analysis'!$AD102</f>
        <v/>
      </c>
      <c r="G41" s="75"/>
      <c r="H41" s="100">
        <f>'Rate Analysis'!$AD109</f>
        <v>0</v>
      </c>
      <c r="I41" s="100">
        <f>'Rate Analysis'!$AD110</f>
        <v>0</v>
      </c>
    </row>
    <row r="42" spans="1:10" x14ac:dyDescent="0.25">
      <c r="A42" s="9"/>
      <c r="B42" s="75" t="s">
        <v>83</v>
      </c>
      <c r="C42" s="99">
        <f>'Rate Analysis'!C89</f>
        <v>0</v>
      </c>
      <c r="D42" s="99">
        <f>'Rate Analysis'!D89</f>
        <v>0</v>
      </c>
      <c r="E42" s="100" t="str">
        <f>'Rate Analysis'!$AF98</f>
        <v/>
      </c>
      <c r="F42" s="100" t="str">
        <f>'Rate Analysis'!$AF102</f>
        <v/>
      </c>
      <c r="G42" s="75"/>
      <c r="H42" s="100">
        <f>'Rate Analysis'!$AF109</f>
        <v>0</v>
      </c>
      <c r="I42" s="100">
        <f>'Rate Analysis'!$AF110</f>
        <v>0</v>
      </c>
    </row>
    <row r="43" spans="1:10" x14ac:dyDescent="0.25">
      <c r="A43" s="9"/>
      <c r="B43" s="75" t="s">
        <v>82</v>
      </c>
      <c r="C43" s="99">
        <f>'Rate Analysis'!C90</f>
        <v>0</v>
      </c>
      <c r="D43" s="99">
        <f>'Rate Analysis'!D90</f>
        <v>0</v>
      </c>
      <c r="E43" s="100" t="str">
        <f>'Rate Analysis'!$AH98</f>
        <v/>
      </c>
      <c r="F43" s="100" t="str">
        <f>'Rate Analysis'!$AH102</f>
        <v/>
      </c>
      <c r="G43" s="75"/>
      <c r="H43" s="100">
        <f>'Rate Analysis'!$AH109</f>
        <v>0</v>
      </c>
      <c r="I43" s="100">
        <f>'Rate Analysis'!$AH110</f>
        <v>0</v>
      </c>
    </row>
    <row r="44" spans="1:10" x14ac:dyDescent="0.25">
      <c r="A44" s="9"/>
      <c r="B44" s="75" t="s">
        <v>85</v>
      </c>
      <c r="C44" s="99">
        <f>'Rate Analysis'!C91</f>
        <v>0</v>
      </c>
      <c r="D44" s="99">
        <f>'Rate Analysis'!D91</f>
        <v>0</v>
      </c>
      <c r="E44" s="100" t="str">
        <f>'Rate Analysis'!$AJ98</f>
        <v/>
      </c>
      <c r="F44" s="100" t="str">
        <f>'Rate Analysis'!$AJ102</f>
        <v/>
      </c>
      <c r="G44" s="75"/>
      <c r="H44" s="100">
        <f>'Rate Analysis'!$AJ109</f>
        <v>0</v>
      </c>
      <c r="I44" s="100">
        <f>'Rate Analysis'!$AJ110</f>
        <v>0</v>
      </c>
    </row>
    <row r="45" spans="1:10" x14ac:dyDescent="0.25">
      <c r="A45" s="9"/>
      <c r="B45" s="75" t="s">
        <v>86</v>
      </c>
      <c r="C45" s="99">
        <f>'Rate Analysis'!C92</f>
        <v>0</v>
      </c>
      <c r="D45" s="99">
        <f>'Rate Analysis'!D92</f>
        <v>0</v>
      </c>
      <c r="E45" s="100" t="str">
        <f>'Rate Analysis'!$AL98</f>
        <v/>
      </c>
      <c r="F45" s="100" t="str">
        <f>'Rate Analysis'!$AL102</f>
        <v/>
      </c>
      <c r="G45" s="75"/>
      <c r="H45" s="100">
        <f>'Rate Analysis'!$AL109</f>
        <v>0</v>
      </c>
      <c r="I45" s="100">
        <f>'Rate Analysis'!$AL110</f>
        <v>0</v>
      </c>
    </row>
    <row r="46" spans="1:10" x14ac:dyDescent="0.25">
      <c r="A46" s="9"/>
      <c r="B46" s="75" t="s">
        <v>84</v>
      </c>
      <c r="C46" s="99">
        <f>'Rate Analysis'!C93</f>
        <v>0</v>
      </c>
      <c r="D46" s="99">
        <f>'Rate Analysis'!D93</f>
        <v>0</v>
      </c>
      <c r="E46" s="100" t="str">
        <f>'Rate Analysis'!$AN98</f>
        <v/>
      </c>
      <c r="F46" s="100" t="str">
        <f>'Rate Analysis'!$AN102</f>
        <v/>
      </c>
      <c r="G46" s="75"/>
      <c r="H46" s="100">
        <f>'Rate Analysis'!$AN109</f>
        <v>0</v>
      </c>
      <c r="I46" s="100">
        <f>'Rate Analysis'!$AN110</f>
        <v>0</v>
      </c>
    </row>
    <row r="47" spans="1:10" x14ac:dyDescent="0.25">
      <c r="A47" s="9"/>
      <c r="B47" s="75"/>
      <c r="C47" s="75"/>
      <c r="E47" s="318" t="s">
        <v>107</v>
      </c>
      <c r="F47" s="318"/>
      <c r="G47" s="318"/>
      <c r="H47" s="318"/>
      <c r="I47" s="318"/>
      <c r="J47" s="75"/>
    </row>
    <row r="48" spans="1:10" x14ac:dyDescent="0.25">
      <c r="A48" s="9"/>
      <c r="B48" s="75"/>
      <c r="C48" s="75"/>
      <c r="D48" s="75"/>
      <c r="E48" s="75"/>
      <c r="F48" s="75"/>
      <c r="G48" s="75"/>
      <c r="H48" s="75"/>
      <c r="I48" s="75"/>
    </row>
    <row r="49" spans="1:9" ht="13.8" thickBot="1" x14ac:dyDescent="0.3">
      <c r="A49" s="9">
        <v>7</v>
      </c>
      <c r="B49" s="75" t="s">
        <v>110</v>
      </c>
      <c r="C49" s="75"/>
      <c r="D49" s="75"/>
      <c r="E49" s="75"/>
      <c r="F49" s="75"/>
      <c r="G49" s="1" t="s">
        <v>154</v>
      </c>
      <c r="H49" s="1"/>
      <c r="I49" s="10">
        <f>'Subsidy Calculation'!M41</f>
        <v>0</v>
      </c>
    </row>
    <row r="50" spans="1:9" ht="27" customHeight="1" thickTop="1" x14ac:dyDescent="0.25">
      <c r="A50" s="9"/>
      <c r="B50" s="229" t="s">
        <v>150</v>
      </c>
      <c r="C50" s="229"/>
      <c r="D50" s="229"/>
      <c r="E50" s="229"/>
      <c r="F50" s="229"/>
      <c r="G50" s="229"/>
      <c r="H50" s="229"/>
      <c r="I50" s="229"/>
    </row>
    <row r="51" spans="1:9" x14ac:dyDescent="0.25">
      <c r="A51" s="9"/>
      <c r="B51" s="75"/>
      <c r="C51" s="75"/>
      <c r="D51" s="75"/>
      <c r="E51" s="75"/>
      <c r="F51" s="75"/>
      <c r="G51" s="75"/>
      <c r="H51" s="75"/>
      <c r="I51" s="75"/>
    </row>
    <row r="52" spans="1:9" x14ac:dyDescent="0.25">
      <c r="A52" s="9"/>
      <c r="B52" s="1"/>
      <c r="C52" s="321" t="s">
        <v>121</v>
      </c>
      <c r="D52" s="321"/>
      <c r="E52" s="321"/>
      <c r="F52" s="321"/>
      <c r="G52" s="321"/>
      <c r="H52" s="101" t="s">
        <v>126</v>
      </c>
      <c r="I52" s="75"/>
    </row>
    <row r="53" spans="1:9" x14ac:dyDescent="0.25">
      <c r="A53" s="9"/>
      <c r="B53" s="75" t="s">
        <v>111</v>
      </c>
      <c r="C53" s="325">
        <f>'Subsidy Calculation'!C45:G45</f>
        <v>0</v>
      </c>
      <c r="D53" s="325"/>
      <c r="E53" s="325"/>
      <c r="F53" s="325"/>
      <c r="G53" s="325"/>
      <c r="H53" s="120">
        <f>'Subsidy Calculation'!M45</f>
        <v>0</v>
      </c>
      <c r="I53" s="75"/>
    </row>
    <row r="54" spans="1:9" x14ac:dyDescent="0.25">
      <c r="A54" s="9"/>
      <c r="B54" s="75" t="s">
        <v>112</v>
      </c>
      <c r="C54" s="325">
        <f>'Subsidy Calculation'!C46:G46</f>
        <v>0</v>
      </c>
      <c r="D54" s="325"/>
      <c r="E54" s="325"/>
      <c r="F54" s="325"/>
      <c r="G54" s="325"/>
      <c r="H54" s="111">
        <f>'Subsidy Calculation'!M46</f>
        <v>0</v>
      </c>
      <c r="I54" s="75"/>
    </row>
    <row r="55" spans="1:9" x14ac:dyDescent="0.25">
      <c r="A55" s="9"/>
      <c r="B55" s="75" t="s">
        <v>113</v>
      </c>
      <c r="C55" s="325">
        <f>'Subsidy Calculation'!C47:G47</f>
        <v>0</v>
      </c>
      <c r="D55" s="325"/>
      <c r="E55" s="325"/>
      <c r="F55" s="325"/>
      <c r="G55" s="325"/>
      <c r="H55" s="111">
        <f>'Subsidy Calculation'!M47</f>
        <v>0</v>
      </c>
      <c r="I55" s="75"/>
    </row>
    <row r="56" spans="1:9" x14ac:dyDescent="0.25">
      <c r="A56" s="9"/>
      <c r="B56" s="75" t="s">
        <v>114</v>
      </c>
      <c r="C56" s="325">
        <f>'Subsidy Calculation'!C48:G48</f>
        <v>0</v>
      </c>
      <c r="D56" s="325"/>
      <c r="E56" s="325"/>
      <c r="F56" s="325"/>
      <c r="G56" s="325"/>
      <c r="H56" s="111">
        <f>'Subsidy Calculation'!M48</f>
        <v>0</v>
      </c>
      <c r="I56" s="75"/>
    </row>
    <row r="57" spans="1:9" x14ac:dyDescent="0.25">
      <c r="A57" s="9"/>
      <c r="B57" s="75" t="s">
        <v>115</v>
      </c>
      <c r="C57" s="325">
        <f>'Subsidy Calculation'!C49:G49</f>
        <v>0</v>
      </c>
      <c r="D57" s="325"/>
      <c r="E57" s="325"/>
      <c r="F57" s="325"/>
      <c r="G57" s="325"/>
      <c r="H57" s="111">
        <f>'Subsidy Calculation'!M49</f>
        <v>0</v>
      </c>
      <c r="I57" s="75"/>
    </row>
    <row r="58" spans="1:9" x14ac:dyDescent="0.25">
      <c r="A58" s="9"/>
      <c r="B58" s="75" t="s">
        <v>116</v>
      </c>
      <c r="C58" s="325">
        <f>'Subsidy Calculation'!C50:G50</f>
        <v>0</v>
      </c>
      <c r="D58" s="325"/>
      <c r="E58" s="325"/>
      <c r="F58" s="325"/>
      <c r="G58" s="325"/>
      <c r="H58" s="111">
        <f>'Subsidy Calculation'!M50</f>
        <v>0</v>
      </c>
      <c r="I58" s="75"/>
    </row>
    <row r="59" spans="1:9" x14ac:dyDescent="0.25">
      <c r="A59" s="9"/>
      <c r="B59" s="75" t="s">
        <v>117</v>
      </c>
      <c r="C59" s="325">
        <f>'Subsidy Calculation'!C51:G51</f>
        <v>0</v>
      </c>
      <c r="D59" s="325"/>
      <c r="E59" s="325"/>
      <c r="F59" s="325"/>
      <c r="G59" s="325"/>
      <c r="H59" s="111">
        <f>'Subsidy Calculation'!M51</f>
        <v>0</v>
      </c>
      <c r="I59" s="75"/>
    </row>
    <row r="60" spans="1:9" x14ac:dyDescent="0.25">
      <c r="A60" s="9"/>
      <c r="B60" s="75" t="s">
        <v>118</v>
      </c>
      <c r="C60" s="325">
        <f>'Subsidy Calculation'!C52:G52</f>
        <v>0</v>
      </c>
      <c r="D60" s="325"/>
      <c r="E60" s="325"/>
      <c r="F60" s="325"/>
      <c r="G60" s="325"/>
      <c r="H60" s="111">
        <f>'Subsidy Calculation'!M52</f>
        <v>0</v>
      </c>
      <c r="I60" s="75"/>
    </row>
    <row r="61" spans="1:9" x14ac:dyDescent="0.25">
      <c r="A61" s="9"/>
      <c r="B61" s="75" t="s">
        <v>119</v>
      </c>
      <c r="C61" s="325">
        <f>'Subsidy Calculation'!C53:G53</f>
        <v>0</v>
      </c>
      <c r="D61" s="325"/>
      <c r="E61" s="325"/>
      <c r="F61" s="325"/>
      <c r="G61" s="325"/>
      <c r="H61" s="111">
        <f>'Subsidy Calculation'!M53</f>
        <v>0</v>
      </c>
      <c r="I61" s="75"/>
    </row>
    <row r="62" spans="1:9" x14ac:dyDescent="0.25">
      <c r="A62" s="9"/>
      <c r="B62" s="75" t="s">
        <v>120</v>
      </c>
      <c r="C62" s="325">
        <f>'Subsidy Calculation'!C54:G54</f>
        <v>0</v>
      </c>
      <c r="D62" s="325"/>
      <c r="E62" s="325"/>
      <c r="F62" s="325"/>
      <c r="G62" s="325"/>
      <c r="H62" s="111">
        <f>'Subsidy Calculation'!M54</f>
        <v>0</v>
      </c>
      <c r="I62" s="75"/>
    </row>
    <row r="63" spans="1:9" x14ac:dyDescent="0.25">
      <c r="A63" s="9"/>
      <c r="B63" s="75"/>
      <c r="C63" s="75"/>
      <c r="D63" s="75"/>
      <c r="E63" s="75"/>
      <c r="F63" s="75"/>
      <c r="G63" s="75"/>
      <c r="I63" s="75"/>
    </row>
    <row r="64" spans="1:9" ht="13.8" thickBot="1" x14ac:dyDescent="0.3">
      <c r="A64" s="9"/>
      <c r="B64" s="75"/>
      <c r="C64" s="75"/>
      <c r="D64" s="75"/>
      <c r="E64" s="75"/>
      <c r="F64" s="75"/>
      <c r="G64" s="75"/>
      <c r="H64" s="121">
        <f>SUM(H53:H62)</f>
        <v>0</v>
      </c>
      <c r="I64" s="75"/>
    </row>
    <row r="65" spans="1:9" ht="13.8" thickTop="1" x14ac:dyDescent="0.25">
      <c r="A65" s="9"/>
      <c r="B65" s="75"/>
      <c r="C65" s="75"/>
      <c r="D65" s="75"/>
      <c r="E65" s="75"/>
      <c r="F65" s="75"/>
      <c r="G65" s="75"/>
      <c r="H65" s="75"/>
      <c r="I65" s="75"/>
    </row>
    <row r="66" spans="1:9" x14ac:dyDescent="0.25">
      <c r="A66" s="7"/>
      <c r="B66" s="1" t="s">
        <v>146</v>
      </c>
      <c r="C66" s="1"/>
      <c r="D66" s="1"/>
      <c r="E66" s="1"/>
      <c r="F66" s="1"/>
      <c r="G66" s="1"/>
      <c r="H66" s="1"/>
    </row>
    <row r="67" spans="1:9" ht="35.4" customHeight="1" x14ac:dyDescent="0.25">
      <c r="A67" s="7"/>
      <c r="B67" s="324" t="s">
        <v>145</v>
      </c>
      <c r="C67" s="324"/>
      <c r="D67" s="324"/>
      <c r="E67" s="324"/>
      <c r="F67" s="324"/>
      <c r="G67" s="324"/>
      <c r="H67" s="324"/>
    </row>
    <row r="68" spans="1:9" x14ac:dyDescent="0.25">
      <c r="A68" s="7"/>
      <c r="B68" s="1"/>
      <c r="C68" s="1"/>
      <c r="D68" s="1"/>
      <c r="E68" s="1"/>
      <c r="F68" s="1"/>
      <c r="G68" s="1"/>
      <c r="H68" s="1"/>
    </row>
    <row r="69" spans="1:9" ht="13.8" thickBot="1" x14ac:dyDescent="0.3">
      <c r="A69" s="7"/>
      <c r="B69" s="1"/>
      <c r="C69" s="75" t="s">
        <v>71</v>
      </c>
      <c r="D69" s="118"/>
      <c r="E69" s="11"/>
      <c r="F69" s="11"/>
      <c r="G69" s="11"/>
      <c r="H69" s="11"/>
    </row>
    <row r="70" spans="1:9" ht="34.35" customHeight="1" thickBot="1" x14ac:dyDescent="0.3">
      <c r="A70" s="7"/>
      <c r="B70" s="75"/>
      <c r="C70" s="75" t="s">
        <v>72</v>
      </c>
      <c r="D70" s="118"/>
      <c r="E70" s="11"/>
      <c r="F70" s="11"/>
      <c r="G70" s="83"/>
      <c r="H70" s="83" t="s">
        <v>93</v>
      </c>
    </row>
    <row r="71" spans="1:9" ht="34.35" customHeight="1" thickBot="1" x14ac:dyDescent="0.3">
      <c r="A71" s="7"/>
      <c r="B71" s="75"/>
      <c r="C71" s="75" t="s">
        <v>92</v>
      </c>
      <c r="D71" s="118"/>
      <c r="E71" s="11"/>
      <c r="F71" s="11"/>
      <c r="G71" s="83"/>
      <c r="H71" s="83" t="s">
        <v>93</v>
      </c>
    </row>
    <row r="72" spans="1:9" ht="34.35" customHeight="1" thickBot="1" x14ac:dyDescent="0.3">
      <c r="A72" s="7"/>
      <c r="B72" s="75"/>
      <c r="C72" s="75" t="s">
        <v>97</v>
      </c>
      <c r="D72" s="118"/>
      <c r="E72" s="11"/>
      <c r="F72" s="11"/>
      <c r="G72" s="83"/>
      <c r="H72" s="83" t="s">
        <v>93</v>
      </c>
    </row>
    <row r="73" spans="1:9" ht="34.35" customHeight="1" thickBot="1" x14ac:dyDescent="0.3">
      <c r="A73" s="7"/>
      <c r="B73" s="75"/>
      <c r="C73" s="75" t="s">
        <v>95</v>
      </c>
      <c r="D73" s="118" t="s">
        <v>158</v>
      </c>
      <c r="E73" s="11"/>
      <c r="F73" s="11"/>
      <c r="G73" s="83"/>
      <c r="H73" s="83" t="s">
        <v>93</v>
      </c>
    </row>
    <row r="74" spans="1:9" ht="34.35" customHeight="1" thickBot="1" x14ac:dyDescent="0.3">
      <c r="A74" s="7"/>
      <c r="B74" s="75"/>
      <c r="C74" s="75" t="s">
        <v>96</v>
      </c>
      <c r="D74" s="118" t="s">
        <v>159</v>
      </c>
      <c r="E74" s="11"/>
      <c r="F74" s="11"/>
      <c r="G74" s="85"/>
      <c r="H74" s="85" t="s">
        <v>93</v>
      </c>
      <c r="I74" s="86"/>
    </row>
    <row r="75" spans="1:9" ht="27" customHeight="1" x14ac:dyDescent="0.25">
      <c r="A75" s="13"/>
      <c r="G75" s="84"/>
      <c r="H75" s="84" t="s">
        <v>93</v>
      </c>
      <c r="I75" s="86"/>
    </row>
    <row r="78" spans="1:9" x14ac:dyDescent="0.25">
      <c r="A78" s="75"/>
      <c r="B78" s="1"/>
      <c r="C78" s="1"/>
      <c r="D78" s="1"/>
      <c r="E78" s="1"/>
      <c r="F78" s="1"/>
      <c r="G78" s="1"/>
      <c r="H78" s="1"/>
    </row>
    <row r="79" spans="1:9" ht="28.5" customHeight="1" x14ac:dyDescent="0.25">
      <c r="A79" s="7"/>
      <c r="B79" s="1"/>
      <c r="C79" s="1"/>
      <c r="D79" s="1"/>
      <c r="E79" s="1"/>
      <c r="F79" s="1"/>
      <c r="G79" s="1"/>
      <c r="H79" s="1"/>
    </row>
    <row r="80" spans="1:9" ht="9.75" customHeight="1" x14ac:dyDescent="0.25">
      <c r="A80" s="7"/>
      <c r="B80" s="1"/>
      <c r="C80" s="1"/>
      <c r="D80" s="1"/>
      <c r="E80" s="1"/>
      <c r="F80" s="1"/>
      <c r="G80" s="1"/>
      <c r="H80" s="1"/>
    </row>
    <row r="81" spans="1:8" ht="40.5" customHeight="1" x14ac:dyDescent="0.25">
      <c r="A81" s="7"/>
      <c r="B81" s="1"/>
      <c r="C81" s="1"/>
      <c r="D81" s="1"/>
      <c r="E81" s="1"/>
      <c r="F81" s="1"/>
      <c r="G81" s="1"/>
      <c r="H81" s="1"/>
    </row>
    <row r="82" spans="1:8" ht="9" customHeight="1" x14ac:dyDescent="0.25">
      <c r="A82" s="7"/>
      <c r="B82" s="1"/>
      <c r="C82" s="1"/>
      <c r="D82" s="1"/>
      <c r="E82" s="1"/>
      <c r="F82" s="1"/>
      <c r="G82" s="1"/>
      <c r="H82" s="1"/>
    </row>
    <row r="83" spans="1:8" x14ac:dyDescent="0.25">
      <c r="A83" s="7"/>
      <c r="B83" s="1"/>
      <c r="C83" s="1"/>
      <c r="D83" s="1"/>
      <c r="E83" s="1"/>
      <c r="F83" s="1"/>
      <c r="G83" s="1"/>
      <c r="H83" s="1"/>
    </row>
  </sheetData>
  <mergeCells count="40">
    <mergeCell ref="B50:I50"/>
    <mergeCell ref="B2:C2"/>
    <mergeCell ref="D2:G2"/>
    <mergeCell ref="B3:C3"/>
    <mergeCell ref="D3:G3"/>
    <mergeCell ref="B4:C4"/>
    <mergeCell ref="D4:G4"/>
    <mergeCell ref="B5:C5"/>
    <mergeCell ref="D5:G5"/>
    <mergeCell ref="B6:C6"/>
    <mergeCell ref="D6:G6"/>
    <mergeCell ref="B7:C7"/>
    <mergeCell ref="D7:G7"/>
    <mergeCell ref="D9:E9"/>
    <mergeCell ref="B11:C11"/>
    <mergeCell ref="F11:I11"/>
    <mergeCell ref="B12:F12"/>
    <mergeCell ref="B14:F14"/>
    <mergeCell ref="G21:H21"/>
    <mergeCell ref="G20:H20"/>
    <mergeCell ref="G19:H19"/>
    <mergeCell ref="B16:F16"/>
    <mergeCell ref="G18:H18"/>
    <mergeCell ref="E30:F30"/>
    <mergeCell ref="H30:I30"/>
    <mergeCell ref="E47:I47"/>
    <mergeCell ref="B25:I25"/>
    <mergeCell ref="B29:I29"/>
    <mergeCell ref="B67:H67"/>
    <mergeCell ref="C52:G52"/>
    <mergeCell ref="C53:G53"/>
    <mergeCell ref="C54:G54"/>
    <mergeCell ref="C55:G55"/>
    <mergeCell ref="C56:G56"/>
    <mergeCell ref="C57:G57"/>
    <mergeCell ref="C58:G58"/>
    <mergeCell ref="C59:G59"/>
    <mergeCell ref="C60:G60"/>
    <mergeCell ref="C61:G61"/>
    <mergeCell ref="C62:G62"/>
  </mergeCells>
  <pageMargins left="0.5" right="0.5" top="0.5" bottom="0.5" header="0.25" footer="0.25"/>
  <pageSetup scale="64" orientation="portrait" r:id="rId1"/>
  <headerFooter alignWithMargins="0">
    <oddHeader xml:space="preserve">&amp;CService Center Template
Summary and Signature
</oddHeader>
    <oddFooter>&amp;L&amp;A&amp;CLouisiana State University Health Sciences Center, New Orleans&amp;R&amp;8&amp;K00-047Template Updated June 2017</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Rate Analysis</vt:lpstr>
      <vt:lpstr>Rate Analysis Example</vt:lpstr>
      <vt:lpstr>Subsidy Calculation</vt:lpstr>
      <vt:lpstr>Subsidy Calculation Example</vt:lpstr>
      <vt:lpstr>Summary-Signature Form</vt:lpstr>
      <vt:lpstr>'Rate Analysis Example'!Print_Area</vt:lpstr>
    </vt:vector>
  </TitlesOfParts>
  <Company>Jim Vitale &amp;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Vitale</dc:creator>
  <cp:lastModifiedBy>Rodriguez, Cathy</cp:lastModifiedBy>
  <cp:lastPrinted>2017-06-20T21:26:36Z</cp:lastPrinted>
  <dcterms:created xsi:type="dcterms:W3CDTF">2002-03-10T13:24:52Z</dcterms:created>
  <dcterms:modified xsi:type="dcterms:W3CDTF">2025-03-26T18:05:43Z</dcterms:modified>
</cp:coreProperties>
</file>